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<sst xmlns="http://schemas.openxmlformats.org/spreadsheetml/2006/main" count="50" uniqueCount="50">
  <si>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</si>
  <si>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</si>
  <si>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</si>
  <si>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diesel, doméstica, de baja temperatura, de pie, para calefacción y agua caliente sanitaria</t>
  </si>
  <si>
    <r>
      <rPr>
        <sz val="8.25"/>
        <color rgb="FF000000"/>
        <rFont val="Arial"/>
        <family val="2"/>
      </rPr>
      <t xml:space="preserve">Caldera de pie, de baja temperatura, con cuerpo de fundición de fierro gris GL 180 para quemador presurizado para diesel, potencia de calefacción 28 kW, peso 208 kg, dimensiones 773x600x728 mm, número de elementos 4, contenido de agua 41 l, presión máxima de trabajo 4 bar, quemador de diesel de llama azul de 30 kW de potencia, cuadro de regulación, de 154x366x327 mm, con cronotermostato modulante con sonda de temperatura exterior, kit de unión de caldera a diesel a colector o grupo de bombeo, kit de seguridad para caldera a diesel, kit de unión de caldera a diesel a vaso de expansión, con interacumulador vertical de suelo, para producción de agua caliente sanitaria en combinación con caldera, de 200 l, con kit de conexión hidráulica para conectar la caldera a el acumulador, sin incluir el 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</si>
  <si>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</si>
  <si>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</si>
  <si>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</si>
  <si>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</si>
  <si>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</si>
  <si>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</si>
  <si>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</si>
  <si>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mt38cqj100f</t>
  </si>
  <si>
    <t xml:space="preserve">Ud</t>
  </si>
  <si>
    <t xml:space="preserve">Caldera de pie, de baja temperatura, con cuerpo de fundición de fierro gris GL 180 para quemador presurizado para diesel, potencia de calefacción 28 kW, peso 208 kg, dimensiones 773x600x728 mm, número de elementos 4, contenido de agua 41 l, presión máxima de trabajo 4 bar.</t>
  </si>
  <si>
    <t xml:space="preserve">mt38cqj101a</t>
  </si>
  <si>
    <t xml:space="preserve">Ud</t>
  </si>
  <si>
    <t xml:space="preserve">Cuadro de regulación, de 154x366x327 mm, con cronotermostato modulante con sonda de temperatura exterior.</t>
  </si>
  <si>
    <t xml:space="preserve">mt38cqj102f</t>
  </si>
  <si>
    <t xml:space="preserve">Ud</t>
  </si>
  <si>
    <t xml:space="preserve">Quemador de diesel de llama azul de 30 kW de potencia, para calderas de 26 a 31 kW de potencia.</t>
  </si>
  <si>
    <t xml:space="preserve">mt38cqj520a</t>
  </si>
  <si>
    <t xml:space="preserve">Ud</t>
  </si>
  <si>
    <t xml:space="preserve">Kit de seguridad para caldera a diesel, compuesto por manómetro, válvula de seguridad y purgador de aire.</t>
  </si>
  <si>
    <t xml:space="preserve">mt38cqj530a</t>
  </si>
  <si>
    <t xml:space="preserve">Ud</t>
  </si>
  <si>
    <t xml:space="preserve">Kit de unión de caldera a diesel a vaso de expansión, con válvula de llenado y vaciado.</t>
  </si>
  <si>
    <t xml:space="preserve">mt38cqj575e</t>
  </si>
  <si>
    <t xml:space="preserve">Ud</t>
  </si>
  <si>
    <t xml:space="preserve">Interacumulador vertical de suelo, para producción de agua caliente sanitaria en combinación con caldera, de 200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</si>
  <si>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</si>
  <si>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</si>
  <si>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</si>
  <si>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</si>
  <si>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</si>
  <si>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</si>
  <si>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</si>
  <si>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</si>
  <si>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</si>
  <si>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</si>
  <si>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</si>
  <si>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</si>
  <si>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</si>
  <si>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</si>
  <si>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</si>
  <si>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</si>
  <si>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</si>
  <si>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</si>
  <si>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24.847,94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</si>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</sst>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7577.79</v>
      </c>
      <c r="G10" s="12">
        <f ca="1">ROUND(INDIRECT(ADDRESS(ROW()+(0), COLUMN()+(-2), 1))*INDIRECT(ADDRESS(ROW()+(0), COLUMN()+(-1), 1)), 2)</f>
        <v>7577.79</v>
      </c>
    </row>
    <row r="11" spans="1:7" ht="24.00" thickBot="1" customHeight="1">
      <c r="A11" s="1" t="s">
        <v>15</v>
      </c>
      <c r="B11" s="1"/>
      <c r="C11" s="10" t="s">
        <v>16</v>
      </c>
      <c r="D11" s="1" t="s">
        <v>17</v>
      </c>
      <c r="E11" s="11">
        <v>1</v>
      </c>
      <c r="F11" s="12">
        <v>2476.4</v>
      </c>
      <c r="G11" s="12">
        <f ca="1">ROUND(INDIRECT(ADDRESS(ROW()+(0), COLUMN()+(-2), 1))*INDIRECT(ADDRESS(ROW()+(0), COLUMN()+(-1), 1)), 2)</f>
        <v>2476.4</v>
      </c>
    </row>
    <row r="12" spans="1:7" ht="24.00" thickBot="1" customHeight="1">
      <c r="A12" s="1" t="s">
        <v>18</v>
      </c>
      <c r="B12" s="1"/>
      <c r="C12" s="10" t="s">
        <v>19</v>
      </c>
      <c r="D12" s="1" t="s">
        <v>20</v>
      </c>
      <c r="E12" s="11">
        <v>1</v>
      </c>
      <c r="F12" s="12">
        <v>4457.52</v>
      </c>
      <c r="G12" s="12">
        <f ca="1">ROUND(INDIRECT(ADDRESS(ROW()+(0), COLUMN()+(-2), 1))*INDIRECT(ADDRESS(ROW()+(0), COLUMN()+(-1), 1)), 2)</f>
        <v>4457.52</v>
      </c>
    </row>
    <row r="13" spans="1:7" ht="24.00" thickBot="1" customHeight="1">
      <c r="A13" s="1" t="s">
        <v>21</v>
      </c>
      <c r="B13" s="1"/>
      <c r="C13" s="10" t="s">
        <v>22</v>
      </c>
      <c r="D13" s="1" t="s">
        <v>23</v>
      </c>
      <c r="E13" s="11">
        <v>1</v>
      </c>
      <c r="F13" s="12">
        <v>549.76</v>
      </c>
      <c r="G13" s="12">
        <f ca="1">ROUND(INDIRECT(ADDRESS(ROW()+(0), COLUMN()+(-2), 1))*INDIRECT(ADDRESS(ROW()+(0), COLUMN()+(-1), 1)), 2)</f>
        <v>549.76</v>
      </c>
    </row>
    <row r="14" spans="1:7" ht="24.00" thickBot="1" customHeight="1">
      <c r="A14" s="1" t="s">
        <v>24</v>
      </c>
      <c r="B14" s="1"/>
      <c r="C14" s="10" t="s">
        <v>25</v>
      </c>
      <c r="D14" s="1" t="s">
        <v>26</v>
      </c>
      <c r="E14" s="11">
        <v>1</v>
      </c>
      <c r="F14" s="12">
        <v>549.76</v>
      </c>
      <c r="G14" s="12">
        <f ca="1">ROUND(INDIRECT(ADDRESS(ROW()+(0), COLUMN()+(-2), 1))*INDIRECT(ADDRESS(ROW()+(0), COLUMN()+(-1), 1)), 2)</f>
        <v>549.76</v>
      </c>
    </row>
    <row r="15" spans="1:7" ht="55.50" thickBot="1" customHeight="1">
      <c r="A15" s="1" t="s">
        <v>27</v>
      </c>
      <c r="B15" s="1"/>
      <c r="C15" s="10" t="s">
        <v>28</v>
      </c>
      <c r="D15" s="1" t="s">
        <v>29</v>
      </c>
      <c r="E15" s="11">
        <v>1</v>
      </c>
      <c r="F15" s="12">
        <v>4581.34</v>
      </c>
      <c r="G15" s="12">
        <f ca="1">ROUND(INDIRECT(ADDRESS(ROW()+(0), COLUMN()+(-2), 1))*INDIRECT(ADDRESS(ROW()+(0), COLUMN()+(-1), 1)), 2)</f>
        <v>4581.34</v>
      </c>
    </row>
    <row r="16" spans="1:7" ht="13.50" thickBot="1" customHeight="1">
      <c r="A16" s="1" t="s">
        <v>30</v>
      </c>
      <c r="B16" s="1"/>
      <c r="C16" s="10" t="s">
        <v>31</v>
      </c>
      <c r="D16" s="1" t="s">
        <v>32</v>
      </c>
      <c r="E16" s="11">
        <v>1</v>
      </c>
      <c r="F16" s="12">
        <v>1783.01</v>
      </c>
      <c r="G16" s="12">
        <f ca="1">ROUND(INDIRECT(ADDRESS(ROW()+(0), COLUMN()+(-2), 1))*INDIRECT(ADDRESS(ROW()+(0), COLUMN()+(-1), 1)), 2)</f>
        <v>1783.01</v>
      </c>
    </row>
    <row r="17" spans="1:7" ht="13.50" thickBot="1" customHeight="1">
      <c r="A17" s="1" t="s">
        <v>33</v>
      </c>
      <c r="B17" s="1"/>
      <c r="C17" s="10" t="s">
        <v>34</v>
      </c>
      <c r="D17" s="1" t="s">
        <v>35</v>
      </c>
      <c r="E17" s="13">
        <v>1</v>
      </c>
      <c r="F17" s="14">
        <v>10.66</v>
      </c>
      <c r="G17" s="14">
        <f ca="1">ROUND(INDIRECT(ADDRESS(ROW()+(0), COLUMN()+(-2), 1))*INDIRECT(ADDRESS(ROW()+(0), COLUMN()+(-1), 1)), 2)</f>
        <v>10.66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21986.2</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2.97</v>
      </c>
      <c r="F20" s="12">
        <v>32.15</v>
      </c>
      <c r="G20" s="12">
        <f ca="1">ROUND(INDIRECT(ADDRESS(ROW()+(0), COLUMN()+(-2), 1))*INDIRECT(ADDRESS(ROW()+(0), COLUMN()+(-1), 1)), 2)</f>
        <v>95.49</v>
      </c>
    </row>
    <row r="21" spans="1:7" ht="13.50" thickBot="1" customHeight="1">
      <c r="A21" s="1" t="s">
        <v>41</v>
      </c>
      <c r="B21" s="1"/>
      <c r="C21" s="10" t="s">
        <v>42</v>
      </c>
      <c r="D21" s="1" t="s">
        <v>43</v>
      </c>
      <c r="E21" s="13">
        <v>2.97</v>
      </c>
      <c r="F21" s="14">
        <v>21.68</v>
      </c>
      <c r="G21" s="14">
        <f ca="1">ROUND(INDIRECT(ADDRESS(ROW()+(0), COLUMN()+(-2), 1))*INDIRECT(ADDRESS(ROW()+(0), COLUMN()+(-1), 1)), 2)</f>
        <v>64.39</v>
      </c>
    </row>
    <row r="22" spans="1:7" ht="13.50" thickBot="1" customHeight="1">
      <c r="A22" s="15"/>
      <c r="B22" s="15"/>
      <c r="C22" s="15"/>
      <c r="D22" s="15"/>
      <c r="E22" s="9" t="s">
        <v>44</v>
      </c>
      <c r="F22" s="9"/>
      <c r="G22" s="17">
        <f ca="1">ROUND(SUM(INDIRECT(ADDRESS(ROW()+(-1), COLUMN()+(0), 1)),INDIRECT(ADDRESS(ROW()+(-2), COLUMN()+(0), 1))), 2)</f>
        <v>159.88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22146.1</v>
      </c>
      <c r="G24" s="14">
        <f ca="1">ROUND(INDIRECT(ADDRESS(ROW()+(0), COLUMN()+(-2), 1))*INDIRECT(ADDRESS(ROW()+(0), COLUMN()+(-1), 1))/100, 2)</f>
        <v>442.92</v>
      </c>
    </row>
    <row r="25" spans="1:7" ht="13.50" thickBot="1" customHeight="1">
      <c r="A25" s="21" t="s">
        <v>48</v>
      </c>
      <c r="B25" s="21"/>
      <c r="C25" s="22"/>
      <c r="D25" s="23"/>
      <c r="E25" s="24" t="s">
        <v>49</v>
      </c>
      <c r="F25" s="25"/>
      <c r="G25" s="26">
        <f ca="1">ROUND(SUM(INDIRECT(ADDRESS(ROW()+(-1), COLUMN()+(0), 1)),INDIRECT(ADDRESS(ROW()+(-3), COLUMN()+(0), 1)),INDIRECT(ADDRESS(ROW()+(-7), COLUMN()+(0), 1))), 2)</f>
        <v>22589</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