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<sst xmlns="http://schemas.openxmlformats.org/spreadsheetml/2006/main" count="47" uniqueCount="47">
  <si>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</si>
  <si>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ICV163</t>
  </si>
  <si>
    <t xml:space="preserve">Ud</t>
  </si>
  <si>
    <t xml:space="preserve">Equipo agua-agua, bomba de calor, para producción de agua caliente sanitaria, calefacción y refrigeración.</t>
  </si>
  <si>
    <r>
      <rPr>
        <sz val="8.25"/>
        <color rgb="FF000000"/>
        <rFont val="Arial"/>
        <family val="2"/>
      </rPr>
      <t xml:space="preserve">Bomba de calor reversible agua-agua, clase de eficiencia energética A+++, potencia calorífica nominal 10 kW, COP 5,2, potencia frigorífica nominal 9,4 kW, EER 4,7, presión sonora 40 dBA, dimensiones 1183x595x600 mm, peso 168 kg, alimentación trifásica a 400 V, con temperatura de impulsión de hasta 65°C, circuito refrigerante con inyección de vapor EVI de alto rendimiento, válvula de 4 vías para inversión de ciclo, intercambiadores de planchas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</si>
  <si>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</si>
  <si>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</si>
  <si>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</si>
  <si>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</si>
  <si>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</si>
  <si>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</si>
  <si>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</si>
  <si>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mt42vai053ha</t>
  </si>
  <si>
    <t xml:space="preserve">Ud</t>
  </si>
  <si>
    <t xml:space="preserve">Bomba de calor reversible agua-agua, clase de eficiencia energética A+++, potencia calorífica nominal 10 kW, COP 5,2, potencia frigorífica nominal 9,4 kW, EER 4,7, presión sonora 40 dBA, dimensiones 1183x595x600 mm, peso 168 kg, alimentación trifásica a 400 V, con temperatura de impulsión de hasta 65°C, circuito refrigerante con inyección de vapor EVI de alto rendimiento, válvula de 4 vías para inversión de ciclo, intercambiadores de planchas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t>
  </si>
  <si>
    <t xml:space="preserve">mt42eco100dh</t>
  </si>
  <si>
    <t xml:space="preserve">Ud</t>
  </si>
  <si>
    <t xml:space="preserve">Interacumulador de agua caliente sanitaria de acero inoxidable AISI 316, de 500 litros de capacidad, clase de eficiencia energética C, de 670 mm de diámetro exterior, 1911 mm de altura total, 8 bar de presión de trabajo, con serpentín espiral corrugado flexible de 4,42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</si>
  <si>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</si>
  <si>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</si>
  <si>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</si>
  <si>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</si>
  <si>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</si>
  <si>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</si>
  <si>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</si>
  <si>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</si>
  <si>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</si>
  <si>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</si>
  <si>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</si>
  <si>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</si>
  <si>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</si>
  <si>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</si>
  <si>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</si>
  <si>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</si>
  <si>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</si>
  <si>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</si>
  <si>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</si>
  <si>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Operario instalador de climatización.</t>
  </si>
  <si>
    <t xml:space="preserve">mo104</t>
  </si>
  <si>
    <t xml:space="preserve">h</t>
  </si>
  <si>
    <t xml:space="preserve">Oficial instalador de climatización.</t>
  </si>
  <si>
    <t xml:space="preserve">Subtotal mano de obra:</t>
  </si>
  <si>
    <t xml:space="preserve">Herramientas</t>
  </si>
  <si>
    <t xml:space="preserve">%</t>
  </si>
  <si>
    <t xml:space="preserve">Herramientas</t>
  </si>
  <si>
    <t xml:space="preserve">Coste de mantenimiento decenal: S/. 57.863,63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</si>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</sst>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9.87" customWidth="1"/>
    <col min="6" max="6" width="10.71" customWidth="1"/>
    <col min="7" max="7" width="13.26"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71945.7</v>
      </c>
      <c r="H10" s="12">
        <f ca="1">ROUND(INDIRECT(ADDRESS(ROW()+(0), COLUMN()+(-2), 1))*INDIRECT(ADDRESS(ROW()+(0), COLUMN()+(-1), 1)), 2)</f>
        <v>71945.7</v>
      </c>
    </row>
    <row r="11" spans="1:8" ht="66.00" thickBot="1" customHeight="1">
      <c r="A11" s="1" t="s">
        <v>15</v>
      </c>
      <c r="B11" s="1"/>
      <c r="C11" s="1"/>
      <c r="D11" s="10" t="s">
        <v>16</v>
      </c>
      <c r="E11" s="1" t="s">
        <v>17</v>
      </c>
      <c r="F11" s="11">
        <v>1</v>
      </c>
      <c r="G11" s="12">
        <v>14887</v>
      </c>
      <c r="H11" s="12">
        <f ca="1">ROUND(INDIRECT(ADDRESS(ROW()+(0), COLUMN()+(-2), 1))*INDIRECT(ADDRESS(ROW()+(0), COLUMN()+(-1), 1)), 2)</f>
        <v>14887</v>
      </c>
    </row>
    <row r="12" spans="1:8" ht="34.50" thickBot="1" customHeight="1">
      <c r="A12" s="1" t="s">
        <v>18</v>
      </c>
      <c r="B12" s="1"/>
      <c r="C12" s="1"/>
      <c r="D12" s="10" t="s">
        <v>19</v>
      </c>
      <c r="E12" s="1" t="s">
        <v>20</v>
      </c>
      <c r="F12" s="11">
        <v>1</v>
      </c>
      <c r="G12" s="12">
        <v>68.85</v>
      </c>
      <c r="H12" s="12">
        <f ca="1">ROUND(INDIRECT(ADDRESS(ROW()+(0), COLUMN()+(-2), 1))*INDIRECT(ADDRESS(ROW()+(0), COLUMN()+(-1), 1)), 2)</f>
        <v>68.85</v>
      </c>
    </row>
    <row r="13" spans="1:8" ht="24.00" thickBot="1" customHeight="1">
      <c r="A13" s="1" t="s">
        <v>21</v>
      </c>
      <c r="B13" s="1"/>
      <c r="C13" s="1"/>
      <c r="D13" s="10" t="s">
        <v>22</v>
      </c>
      <c r="E13" s="1" t="s">
        <v>23</v>
      </c>
      <c r="F13" s="11">
        <v>4</v>
      </c>
      <c r="G13" s="12">
        <v>137.08</v>
      </c>
      <c r="H13" s="12">
        <f ca="1">ROUND(INDIRECT(ADDRESS(ROW()+(0), COLUMN()+(-2), 1))*INDIRECT(ADDRESS(ROW()+(0), COLUMN()+(-1), 1)), 2)</f>
        <v>548.32</v>
      </c>
    </row>
    <row r="14" spans="1:8" ht="24.00" thickBot="1" customHeight="1">
      <c r="A14" s="1" t="s">
        <v>24</v>
      </c>
      <c r="B14" s="1"/>
      <c r="C14" s="1"/>
      <c r="D14" s="10" t="s">
        <v>25</v>
      </c>
      <c r="E14" s="1" t="s">
        <v>26</v>
      </c>
      <c r="F14" s="11">
        <v>1</v>
      </c>
      <c r="G14" s="12">
        <v>276.55</v>
      </c>
      <c r="H14" s="12">
        <f ca="1">ROUND(INDIRECT(ADDRESS(ROW()+(0), COLUMN()+(-2), 1))*INDIRECT(ADDRESS(ROW()+(0), COLUMN()+(-1), 1)), 2)</f>
        <v>276.55</v>
      </c>
    </row>
    <row r="15" spans="1:8" ht="13.50" thickBot="1" customHeight="1">
      <c r="A15" s="1" t="s">
        <v>27</v>
      </c>
      <c r="B15" s="1"/>
      <c r="C15" s="1"/>
      <c r="D15" s="10" t="s">
        <v>28</v>
      </c>
      <c r="E15" s="1" t="s">
        <v>29</v>
      </c>
      <c r="F15" s="11">
        <v>2</v>
      </c>
      <c r="G15" s="12">
        <v>44.82</v>
      </c>
      <c r="H15" s="12">
        <f ca="1">ROUND(INDIRECT(ADDRESS(ROW()+(0), COLUMN()+(-2), 1))*INDIRECT(ADDRESS(ROW()+(0), COLUMN()+(-1), 1)), 2)</f>
        <v>89.64</v>
      </c>
    </row>
    <row r="16" spans="1:8" ht="13.50" thickBot="1" customHeight="1">
      <c r="A16" s="1" t="s">
        <v>30</v>
      </c>
      <c r="B16" s="1"/>
      <c r="C16" s="1"/>
      <c r="D16" s="10" t="s">
        <v>31</v>
      </c>
      <c r="E16" s="1" t="s">
        <v>32</v>
      </c>
      <c r="F16" s="13">
        <v>4</v>
      </c>
      <c r="G16" s="14">
        <v>61.88</v>
      </c>
      <c r="H16" s="14">
        <f ca="1">ROUND(INDIRECT(ADDRESS(ROW()+(0), COLUMN()+(-2), 1))*INDIRECT(ADDRESS(ROW()+(0), COLUMN()+(-1), 1)), 2)</f>
        <v>247.52</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88063.6</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11.102</v>
      </c>
      <c r="G19" s="12">
        <v>30.96</v>
      </c>
      <c r="H19" s="12">
        <f ca="1">ROUND(INDIRECT(ADDRESS(ROW()+(0), COLUMN()+(-2), 1))*INDIRECT(ADDRESS(ROW()+(0), COLUMN()+(-1), 1)), 2)</f>
        <v>343.72</v>
      </c>
    </row>
    <row r="20" spans="1:8" ht="13.50" thickBot="1" customHeight="1">
      <c r="A20" s="1" t="s">
        <v>38</v>
      </c>
      <c r="B20" s="1"/>
      <c r="C20" s="1"/>
      <c r="D20" s="10" t="s">
        <v>39</v>
      </c>
      <c r="E20" s="1" t="s">
        <v>40</v>
      </c>
      <c r="F20" s="13">
        <v>11.102</v>
      </c>
      <c r="G20" s="14">
        <v>20.88</v>
      </c>
      <c r="H20" s="14">
        <f ca="1">ROUND(INDIRECT(ADDRESS(ROW()+(0), COLUMN()+(-2), 1))*INDIRECT(ADDRESS(ROW()+(0), COLUMN()+(-1), 1)), 2)</f>
        <v>231.81</v>
      </c>
    </row>
    <row r="21" spans="1:8" ht="13.50" thickBot="1" customHeight="1">
      <c r="A21" s="15"/>
      <c r="B21" s="15"/>
      <c r="C21" s="15"/>
      <c r="D21" s="15"/>
      <c r="E21" s="15"/>
      <c r="F21" s="9" t="s">
        <v>41</v>
      </c>
      <c r="G21" s="9"/>
      <c r="H21" s="17">
        <f ca="1">ROUND(SUM(INDIRECT(ADDRESS(ROW()+(-1), COLUMN()+(0), 1)),INDIRECT(ADDRESS(ROW()+(-2), COLUMN()+(0), 1))), 2)</f>
        <v>575.53</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2)</f>
        <v>88639.1</v>
      </c>
      <c r="H23" s="14">
        <f ca="1">ROUND(INDIRECT(ADDRESS(ROW()+(0), COLUMN()+(-2), 1))*INDIRECT(ADDRESS(ROW()+(0), COLUMN()+(-1), 1))/100, 2)</f>
        <v>1772.78</v>
      </c>
    </row>
    <row r="24" spans="1:8" ht="13.50" thickBot="1" customHeight="1">
      <c r="A24" s="21" t="s">
        <v>45</v>
      </c>
      <c r="B24" s="21"/>
      <c r="C24" s="21"/>
      <c r="D24" s="22"/>
      <c r="E24" s="23"/>
      <c r="F24" s="24" t="s">
        <v>46</v>
      </c>
      <c r="G24" s="25"/>
      <c r="H24" s="26">
        <f ca="1">ROUND(SUM(INDIRECT(ADDRESS(ROW()+(-1), COLUMN()+(0), 1)),INDIRECT(ADDRESS(ROW()+(-3), COLUMN()+(0), 1)),INDIRECT(ADDRESS(ROW()+(-7), COLUMN()+(0), 1))), 2)</f>
        <v>90411.9</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