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<sst xmlns="http://schemas.openxmlformats.org/spreadsheetml/2006/main" count="46" uniqueCount="46">
  <si>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</si>
  <si>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</si>
  <si>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</si>
  <si>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</si>
  <si>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(31 MPa), no expuesto a ciclos de congelamiento y deshielo, exposición a sulfatos severa, con baja permeabilidad en exposición al agua, no expuesto a cloruros, tamaño máximo del agregado 19 mm, consistencia blanda, de dimensiones interiores 50x50x50 cm, sobre falso piso de concreto simple de 15 cm de espesor, formación de pendiente mínima del 2%, con el mismo tipo de concreto, con codo de PVC de 45° colocado en dado de concreto, para evitar el golpe de bajada en la pendiente del falso piso, cerrada superiormente con tapa prefabricada de concreto armado con cierre hermético al paso de los olores mefíticos; previa excavación con medios mecánicos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</si>
  <si>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</si>
  <si>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</si>
  <si>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</si>
  <si>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</si>
  <si>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</si>
  <si>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</si>
  <si>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</si>
  <si>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</si>
  <si>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</si>
  <si>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</si>
  <si>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</si>
  <si>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</si>
  <si>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</si>
  <si>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</si>
  <si>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</si>
  <si>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plancha metálica, incluso accesorios de montaje.</t>
  </si>
  <si>
    <t xml:space="preserve">mt11arf010a</t>
  </si>
  <si>
    <t xml:space="preserve">Ud</t>
  </si>
  <si>
    <t xml:space="preserve">Tapa de concreto armado prefabricada, 50x50x5 cm.</t>
  </si>
  <si>
    <t xml:space="preserve">mt01arr010a</t>
  </si>
  <si>
    <t xml:space="preserve">t</t>
  </si>
  <si>
    <t xml:space="preserve">Grava de cantera, de 19 a 25 mm de diámetro.</t>
  </si>
  <si>
    <t xml:space="preserve">Subtotal materiales:</t>
  </si>
  <si>
    <t xml:space="preserve">Equipos</t>
  </si>
  <si>
    <t xml:space="preserve">mq01ret020b</t>
  </si>
  <si>
    <t xml:space="preserve">h</t>
  </si>
  <si>
    <t xml:space="preserve">Retrocargadora sobre neumáticos, de 70 kW.</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</si>
  <si>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</si>
  <si>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</si>
  <si>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</si>
  <si>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</si>
  <si>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</si>
  <si>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</si>
  <si>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</si>
  <si>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</si>
  <si>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</si>
  <si>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</si>
  <si>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</si>
  <si>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</si>
  <si>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12,00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</si>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</sst>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2.25" customWidth="1"/>
    <col min="6" max="6" width="12.92" customWidth="1"/>
    <col min="7" max="7" width="13.0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0.27</v>
      </c>
      <c r="G10" s="12">
        <v>258.67</v>
      </c>
      <c r="H10" s="12">
        <f ca="1">ROUND(INDIRECT(ADDRESS(ROW()+(0), COLUMN()+(-2), 1))*INDIRECT(ADDRESS(ROW()+(0), COLUMN()+(-1), 1)), 2)</f>
        <v>69.84</v>
      </c>
    </row>
    <row r="11" spans="1:8" ht="13.50" thickBot="1" customHeight="1">
      <c r="A11" s="1" t="s">
        <v>15</v>
      </c>
      <c r="B11" s="1"/>
      <c r="C11" s="10" t="s">
        <v>16</v>
      </c>
      <c r="D11" s="10"/>
      <c r="E11" s="1" t="s">
        <v>17</v>
      </c>
      <c r="F11" s="11">
        <v>1</v>
      </c>
      <c r="G11" s="12">
        <v>31.68</v>
      </c>
      <c r="H11" s="12">
        <f ca="1">ROUND(INDIRECT(ADDRESS(ROW()+(0), COLUMN()+(-2), 1))*INDIRECT(ADDRESS(ROW()+(0), COLUMN()+(-1), 1)), 2)</f>
        <v>31.68</v>
      </c>
    </row>
    <row r="12" spans="1:8" ht="24.00" thickBot="1" customHeight="1">
      <c r="A12" s="1" t="s">
        <v>18</v>
      </c>
      <c r="B12" s="1"/>
      <c r="C12" s="10" t="s">
        <v>19</v>
      </c>
      <c r="D12" s="10"/>
      <c r="E12" s="1" t="s">
        <v>20</v>
      </c>
      <c r="F12" s="11">
        <v>0.05</v>
      </c>
      <c r="G12" s="12">
        <v>659.34</v>
      </c>
      <c r="H12" s="12">
        <f ca="1">ROUND(INDIRECT(ADDRESS(ROW()+(0), COLUMN()+(-2), 1))*INDIRECT(ADDRESS(ROW()+(0), COLUMN()+(-1), 1)), 2)</f>
        <v>32.97</v>
      </c>
    </row>
    <row r="13" spans="1:8" ht="13.50" thickBot="1" customHeight="1">
      <c r="A13" s="1" t="s">
        <v>21</v>
      </c>
      <c r="B13" s="1"/>
      <c r="C13" s="10" t="s">
        <v>22</v>
      </c>
      <c r="D13" s="10"/>
      <c r="E13" s="1" t="s">
        <v>23</v>
      </c>
      <c r="F13" s="11">
        <v>1</v>
      </c>
      <c r="G13" s="12">
        <v>34.53</v>
      </c>
      <c r="H13" s="12">
        <f ca="1">ROUND(INDIRECT(ADDRESS(ROW()+(0), COLUMN()+(-2), 1))*INDIRECT(ADDRESS(ROW()+(0), COLUMN()+(-1), 1)), 2)</f>
        <v>34.53</v>
      </c>
    </row>
    <row r="14" spans="1:8" ht="13.50" thickBot="1" customHeight="1">
      <c r="A14" s="1" t="s">
        <v>24</v>
      </c>
      <c r="B14" s="1"/>
      <c r="C14" s="10" t="s">
        <v>25</v>
      </c>
      <c r="D14" s="10"/>
      <c r="E14" s="1" t="s">
        <v>26</v>
      </c>
      <c r="F14" s="13">
        <v>0.419</v>
      </c>
      <c r="G14" s="14">
        <v>23.41</v>
      </c>
      <c r="H14" s="14">
        <f ca="1">ROUND(INDIRECT(ADDRESS(ROW()+(0), COLUMN()+(-2), 1))*INDIRECT(ADDRESS(ROW()+(0), COLUMN()+(-1), 1)), 2)</f>
        <v>9.81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178.83</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100.84</v>
      </c>
      <c r="H17" s="14">
        <f ca="1">ROUND(INDIRECT(ADDRESS(ROW()+(0), COLUMN()+(-2), 1))*INDIRECT(ADDRESS(ROW()+(0), COLUMN()+(-1), 1)), 2)</f>
        <v>6.55</v>
      </c>
    </row>
    <row r="18" spans="1:8" ht="13.50" thickBot="1" customHeight="1">
      <c r="A18" s="15"/>
      <c r="B18" s="15"/>
      <c r="C18" s="15"/>
      <c r="D18" s="15"/>
      <c r="E18" s="15"/>
      <c r="F18" s="9" t="s">
        <v>32</v>
      </c>
      <c r="G18" s="9"/>
      <c r="H18" s="17">
        <f ca="1">ROUND(SUM(INDIRECT(ADDRESS(ROW()+(-1), COLUMN()+(0), 1))), 2)</f>
        <v>6.55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1.538</v>
      </c>
      <c r="G20" s="12">
        <v>21.66</v>
      </c>
      <c r="H20" s="12">
        <f ca="1">ROUND(INDIRECT(ADDRESS(ROW()+(0), COLUMN()+(-2), 1))*INDIRECT(ADDRESS(ROW()+(0), COLUMN()+(-1), 1)), 2)</f>
        <v>33.31</v>
      </c>
    </row>
    <row r="21" spans="1:8" ht="13.50" thickBot="1" customHeight="1">
      <c r="A21" s="1" t="s">
        <v>37</v>
      </c>
      <c r="B21" s="1"/>
      <c r="C21" s="10" t="s">
        <v>38</v>
      </c>
      <c r="D21" s="10"/>
      <c r="E21" s="1" t="s">
        <v>39</v>
      </c>
      <c r="F21" s="13">
        <v>1.147</v>
      </c>
      <c r="G21" s="14">
        <v>14.43</v>
      </c>
      <c r="H21" s="14">
        <f ca="1">ROUND(INDIRECT(ADDRESS(ROW()+(0), COLUMN()+(-2), 1))*INDIRECT(ADDRESS(ROW()+(0), COLUMN()+(-1), 1)), 2)</f>
        <v>16.55</v>
      </c>
    </row>
    <row r="22" spans="1:8" ht="13.50" thickBot="1" customHeight="1">
      <c r="A22" s="15"/>
      <c r="B22" s="15"/>
      <c r="C22" s="15"/>
      <c r="D22" s="15"/>
      <c r="E22" s="15"/>
      <c r="F22" s="9" t="s">
        <v>40</v>
      </c>
      <c r="G22" s="9"/>
      <c r="H22" s="17">
        <f ca="1">ROUND(SUM(INDIRECT(ADDRESS(ROW()+(-1), COLUMN()+(0), 1)),INDIRECT(ADDRESS(ROW()+(-2), COLUMN()+(0), 1))), 2)</f>
        <v>49.86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235.24</v>
      </c>
      <c r="H24" s="14">
        <f ca="1">ROUND(INDIRECT(ADDRESS(ROW()+(0), COLUMN()+(-2), 1))*INDIRECT(ADDRESS(ROW()+(0), COLUMN()+(-1), 1))/100, 2)</f>
        <v>4.7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239.94</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