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<sst xmlns="http://schemas.openxmlformats.org/spreadsheetml/2006/main" count="41" uniqueCount="41">
  <si>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</si>
  <si>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ICV206</t>
  </si>
  <si>
    <t xml:space="preserve">Ud</t>
  </si>
  <si>
    <t xml:space="preserve">Unidad agua-agua bomba de calor no reversible, geotérmica, para calefacción y refrigeración.</t>
  </si>
  <si>
    <r>
      <rPr>
        <b/>
        <sz val="8.25"/>
        <color rgb="FF000000"/>
        <rFont val="Arial"/>
        <family val="2"/>
      </rPr>
      <t xml:space="preserve">Unidad agua-agua bomba de calor geotérmica, para calefacción y refrigeración activa y pasiva (en combinación con un módulo de frío independiente), alimentación trifásica a 400 V, potencia frigorífica nominal 7,93 kW, EER 5,2, potencia calorífica nominal 5,33 kW, COP 4,21, potencia sonora 45 dBA, dimensiones 596x690x1538 mm, peso 145 kg, incluso módulo de frío para refrigeración activa y pasiva</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</si>
  <si>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</si>
  <si>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</si>
  <si>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</si>
  <si>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</si>
  <si>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</si>
  <si>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</si>
  <si>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</si>
  <si>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mt42bci025fbb</t>
  </si>
  <si>
    <t xml:space="preserve">Ud</t>
  </si>
  <si>
    <t xml:space="preserve">Unidad agua-agua bomba de calor geotérmica, para calefacción y refrigeración activa y pasiva (en combinación con un módulo de frío independiente), alimentación trifásica a 400 V, potencia frigorífica nominal 7,93 kW, EER 5,2, potencia calorífica nominal 5,33 kW, COP 4,21, potencia sonora 45 dBA, dimensiones 596x690x1538 mm, peso 145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3, 6 ó 9 kW, intercambiadores de acero inoxidable, válvula motorizada de 3 vías, sondas de temperatura, presostato, filtro, manómetros, válvula de seguridad y llaves de paso.</t>
  </si>
  <si>
    <t xml:space="preserve">mt42bci080m</t>
  </si>
  <si>
    <t xml:space="preserve">Ud</t>
  </si>
  <si>
    <t xml:space="preserve">Módulo de frío para refrigeración activa y pasiva, para bomba de calor geotérmica "THERMIA".</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</si>
  <si>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</si>
  <si>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</si>
  <si>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</si>
  <si>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</si>
  <si>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</si>
  <si>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</si>
  <si>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mt37sve010c</t>
  </si>
  <si>
    <t xml:space="preserve">Ud</t>
  </si>
  <si>
    <t xml:space="preserve">Válvula de esfera de latón niquelado para roscar de 3/4".</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</si>
  <si>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</si>
  <si>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</si>
  <si>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</si>
  <si>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</si>
  <si>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</si>
  <si>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</si>
  <si>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</si>
  <si>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</si>
  <si>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</si>
  <si>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</si>
  <si>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</si>
  <si>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</si>
  <si>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46.683,58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</si>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</sst>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16" customWidth="1"/>
    <col min="3" max="3" width="19.89" customWidth="1"/>
    <col min="4" max="4" width="28.39" customWidth="1"/>
    <col min="5" max="5" width="4.76" customWidth="1"/>
    <col min="6" max="6" width="9.01" customWidth="1"/>
    <col min="7" max="7" width="1.53" customWidth="1"/>
    <col min="8" max="8" width="12.24" customWidth="1"/>
    <col min="9" max="9" width="1.19" customWidth="1"/>
    <col min="10" max="10" width="12.58" customWidth="1"/>
  </cols>
  <sheetData>
    <row r="1" spans="1:1" ht="2.25" thickBot="1" customHeight="1">
      <c r="A1" s="1" t="s">
        <v>0</v>
      </c>
      <c r="B1" s="1"/>
      <c r="C1" s="1"/>
      <c r="D1" s="1"/>
      <c r="E1" s="1"/>
      <c r="F1" s="1"/>
      <c r="G1" s="1"/>
      <c r="H1" s="1"/>
      <c r="I1" s="1"/>
      <c r="J1" s="1"/>
    </row>
    <row r="3" spans="1:10" ht="45.00" thickBot="1" customHeight="1">
      <c r="A3" s="3" t="s">
        <v>1</v>
      </c>
      <c r="B3" s="3"/>
      <c r="C3" s="4" t="s">
        <v>2</v>
      </c>
      <c r="D3" s="3" t="s">
        <v>3</v>
      </c>
      <c r="E3" s="5"/>
      <c r="F3" s="5"/>
      <c r="G3" s="5"/>
      <c r="H3" s="5"/>
      <c r="I3" s="5"/>
      <c r="J3" s="5"/>
    </row>
    <row r="4" spans="1:10" ht="87.00" thickBot="1" customHeight="1">
      <c r="A4" s="6" t="s">
        <v>4</v>
      </c>
      <c r="B4" s="6"/>
      <c r="C4" s="7"/>
      <c r="D4" s="7"/>
      <c r="E4" s="7"/>
      <c r="F4" s="7"/>
      <c r="G4" s="7"/>
      <c r="H4" s="7"/>
      <c r="I4" s="8"/>
      <c r="J4" s="8"/>
    </row>
    <row r="7" spans="1:10" ht="24.00" thickBot="1" customHeight="1">
      <c r="A7" s="9" t="s">
        <v>5</v>
      </c>
      <c r="B7" s="9" t="s">
        <v>6</v>
      </c>
      <c r="C7" s="9" t="s">
        <v>7</v>
      </c>
      <c r="D7" s="9"/>
      <c r="E7" s="9"/>
      <c r="F7" s="10" t="s">
        <v>8</v>
      </c>
      <c r="G7" s="10"/>
      <c r="H7" s="10" t="s">
        <v>9</v>
      </c>
      <c r="I7" s="10"/>
      <c r="J7" s="10" t="s">
        <v>10</v>
      </c>
    </row>
    <row r="8" spans="1:10" ht="13.50" thickBot="1" customHeight="1">
      <c r="A8" s="11">
        <v>1.000000</v>
      </c>
      <c r="B8" s="11"/>
      <c r="C8" s="12" t="s">
        <v>11</v>
      </c>
      <c r="D8" s="12"/>
      <c r="E8" s="12"/>
      <c r="F8" s="12"/>
      <c r="G8" s="12"/>
      <c r="H8" s="11"/>
      <c r="I8" s="11"/>
      <c r="J8" s="11"/>
    </row>
    <row r="9" spans="1:10" ht="150.00" thickBot="1" customHeight="1">
      <c r="A9" s="1" t="s">
        <v>12</v>
      </c>
      <c r="B9" s="13" t="s">
        <v>13</v>
      </c>
      <c r="C9" s="1" t="s">
        <v>14</v>
      </c>
      <c r="D9" s="1"/>
      <c r="E9" s="1"/>
      <c r="F9" s="14">
        <v>1.000000</v>
      </c>
      <c r="G9" s="14"/>
      <c r="H9" s="15">
        <v>37113.960000</v>
      </c>
      <c r="I9" s="15"/>
      <c r="J9" s="15">
        <f ca="1">ROUND(INDIRECT(ADDRESS(ROW()+(0), COLUMN()+(-4), 1))*INDIRECT(ADDRESS(ROW()+(0), COLUMN()+(-2), 1)), 2)</f>
        <v>37113.960000</v>
      </c>
    </row>
    <row r="10" spans="1:10" ht="24.00" thickBot="1" customHeight="1">
      <c r="A10" s="1" t="s">
        <v>15</v>
      </c>
      <c r="B10" s="13" t="s">
        <v>16</v>
      </c>
      <c r="C10" s="1" t="s">
        <v>17</v>
      </c>
      <c r="D10" s="1"/>
      <c r="E10" s="1"/>
      <c r="F10" s="14">
        <v>1.000000</v>
      </c>
      <c r="G10" s="14"/>
      <c r="H10" s="15">
        <v>33861.000000</v>
      </c>
      <c r="I10" s="15"/>
      <c r="J10" s="15">
        <f ca="1">ROUND(INDIRECT(ADDRESS(ROW()+(0), COLUMN()+(-4), 1))*INDIRECT(ADDRESS(ROW()+(0), COLUMN()+(-2), 1)), 2)</f>
        <v>33861.000000</v>
      </c>
    </row>
    <row r="11" spans="1:10" ht="34.50" thickBot="1" customHeight="1">
      <c r="A11" s="1" t="s">
        <v>18</v>
      </c>
      <c r="B11" s="13" t="s">
        <v>19</v>
      </c>
      <c r="C11" s="1" t="s">
        <v>20</v>
      </c>
      <c r="D11" s="1"/>
      <c r="E11" s="1"/>
      <c r="F11" s="14">
        <v>2.000000</v>
      </c>
      <c r="G11" s="14"/>
      <c r="H11" s="15">
        <v>99.980000</v>
      </c>
      <c r="I11" s="15"/>
      <c r="J11" s="15">
        <f ca="1">ROUND(INDIRECT(ADDRESS(ROW()+(0), COLUMN()+(-4), 1))*INDIRECT(ADDRESS(ROW()+(0), COLUMN()+(-2), 1)), 2)</f>
        <v>199.960000</v>
      </c>
    </row>
    <row r="12" spans="1:10" ht="13.50" thickBot="1" customHeight="1">
      <c r="A12" s="1" t="s">
        <v>21</v>
      </c>
      <c r="B12" s="13" t="s">
        <v>22</v>
      </c>
      <c r="C12" s="1" t="s">
        <v>23</v>
      </c>
      <c r="D12" s="1"/>
      <c r="E12" s="1"/>
      <c r="F12" s="14">
        <v>2.000000</v>
      </c>
      <c r="G12" s="14"/>
      <c r="H12" s="15">
        <v>33.860000</v>
      </c>
      <c r="I12" s="15"/>
      <c r="J12" s="15">
        <f ca="1">ROUND(INDIRECT(ADDRESS(ROW()+(0), COLUMN()+(-4), 1))*INDIRECT(ADDRESS(ROW()+(0), COLUMN()+(-2), 1)), 2)</f>
        <v>67.720000</v>
      </c>
    </row>
    <row r="13" spans="1:10" ht="13.50" thickBot="1" customHeight="1">
      <c r="A13" s="1" t="s">
        <v>24</v>
      </c>
      <c r="B13" s="13" t="s">
        <v>25</v>
      </c>
      <c r="C13" s="1" t="s">
        <v>26</v>
      </c>
      <c r="D13" s="1"/>
      <c r="E13" s="1"/>
      <c r="F13" s="16">
        <v>2.000000</v>
      </c>
      <c r="G13" s="16"/>
      <c r="H13" s="17">
        <v>20.530000</v>
      </c>
      <c r="I13" s="17"/>
      <c r="J13" s="17">
        <f ca="1">ROUND(INDIRECT(ADDRESS(ROW()+(0), COLUMN()+(-4), 1))*INDIRECT(ADDRESS(ROW()+(0), COLUMN()+(-2), 1)), 2)</f>
        <v>41.060000</v>
      </c>
    </row>
    <row r="14" spans="1:10" ht="13.50" thickBot="1" customHeight="1">
      <c r="A14" s="18"/>
      <c r="B14" s="18"/>
      <c r="C14" s="18"/>
      <c r="D14" s="18"/>
      <c r="E14" s="18"/>
      <c r="F14" s="12" t="s">
        <v>27</v>
      </c>
      <c r="G14" s="12"/>
      <c r="H14" s="12"/>
      <c r="I14" s="12"/>
      <c r="J14" s="20">
        <f ca="1">ROUND(SUM(INDIRECT(ADDRESS(ROW()+(-1), COLUMN()+(0), 1)),INDIRECT(ADDRESS(ROW()+(-2), COLUMN()+(0), 1)),INDIRECT(ADDRESS(ROW()+(-3), COLUMN()+(0), 1)),INDIRECT(ADDRESS(ROW()+(-4), COLUMN()+(0), 1)),INDIRECT(ADDRESS(ROW()+(-5), COLUMN()+(0), 1))), 2)</f>
        <v>71283.700000</v>
      </c>
    </row>
    <row r="15" spans="1:10" ht="13.50" thickBot="1" customHeight="1">
      <c r="A15" s="18">
        <v>2.000000</v>
      </c>
      <c r="B15" s="18"/>
      <c r="C15" s="21" t="s">
        <v>28</v>
      </c>
      <c r="D15" s="21"/>
      <c r="E15" s="21"/>
      <c r="F15" s="21"/>
      <c r="G15" s="21"/>
      <c r="H15" s="18"/>
      <c r="I15" s="18"/>
      <c r="J15" s="18"/>
    </row>
    <row r="16" spans="1:10" ht="13.50" thickBot="1" customHeight="1">
      <c r="A16" s="1" t="s">
        <v>29</v>
      </c>
      <c r="B16" s="13" t="s">
        <v>30</v>
      </c>
      <c r="C16" s="1" t="s">
        <v>31</v>
      </c>
      <c r="D16" s="1"/>
      <c r="E16" s="1"/>
      <c r="F16" s="14">
        <v>8.556000</v>
      </c>
      <c r="G16" s="14"/>
      <c r="H16" s="15">
        <v>16.130000</v>
      </c>
      <c r="I16" s="15"/>
      <c r="J16" s="15">
        <f ca="1">ROUND(INDIRECT(ADDRESS(ROW()+(0), COLUMN()+(-4), 1))*INDIRECT(ADDRESS(ROW()+(0), COLUMN()+(-2), 1)), 2)</f>
        <v>138.010000</v>
      </c>
    </row>
    <row r="17" spans="1:10" ht="13.50" thickBot="1" customHeight="1">
      <c r="A17" s="1" t="s">
        <v>32</v>
      </c>
      <c r="B17" s="13" t="s">
        <v>33</v>
      </c>
      <c r="C17" s="1" t="s">
        <v>34</v>
      </c>
      <c r="D17" s="1"/>
      <c r="E17" s="1"/>
      <c r="F17" s="16">
        <v>8.556000</v>
      </c>
      <c r="G17" s="16"/>
      <c r="H17" s="17">
        <v>10.650000</v>
      </c>
      <c r="I17" s="17"/>
      <c r="J17" s="17">
        <f ca="1">ROUND(INDIRECT(ADDRESS(ROW()+(0), COLUMN()+(-4), 1))*INDIRECT(ADDRESS(ROW()+(0), COLUMN()+(-2), 1)), 2)</f>
        <v>91.120000</v>
      </c>
    </row>
    <row r="18" spans="1:10" ht="13.50" thickBot="1" customHeight="1">
      <c r="A18" s="18"/>
      <c r="B18" s="18"/>
      <c r="C18" s="18"/>
      <c r="D18" s="18"/>
      <c r="E18" s="18"/>
      <c r="F18" s="12" t="s">
        <v>35</v>
      </c>
      <c r="G18" s="12"/>
      <c r="H18" s="12"/>
      <c r="I18" s="12"/>
      <c r="J18" s="20">
        <f ca="1">ROUND(SUM(INDIRECT(ADDRESS(ROW()+(-1), COLUMN()+(0), 1)),INDIRECT(ADDRESS(ROW()+(-2), COLUMN()+(0), 1))), 2)</f>
        <v>229.130000</v>
      </c>
    </row>
    <row r="19" spans="1:10" ht="13.50" thickBot="1" customHeight="1">
      <c r="A19" s="18">
        <v>3.000000</v>
      </c>
      <c r="B19" s="18"/>
      <c r="C19" s="21" t="s">
        <v>36</v>
      </c>
      <c r="D19" s="21"/>
      <c r="E19" s="21"/>
      <c r="F19" s="21"/>
      <c r="G19" s="21"/>
      <c r="H19" s="18"/>
      <c r="I19" s="18"/>
      <c r="J19" s="18"/>
    </row>
    <row r="20" spans="1:10" ht="13.50" thickBot="1" customHeight="1">
      <c r="A20" s="22"/>
      <c r="B20" s="23" t="s">
        <v>37</v>
      </c>
      <c r="C20" s="22" t="s">
        <v>38</v>
      </c>
      <c r="D20" s="22"/>
      <c r="E20" s="22"/>
      <c r="F20" s="16">
        <v>2.000000</v>
      </c>
      <c r="G20" s="16"/>
      <c r="H20" s="17">
        <f ca="1">ROUND(SUM(INDIRECT(ADDRESS(ROW()+(-2), COLUMN()+(2), 1)),INDIRECT(ADDRESS(ROW()+(-6), COLUMN()+(2), 1))), 2)</f>
        <v>71512.830000</v>
      </c>
      <c r="I20" s="17"/>
      <c r="J20" s="17">
        <f ca="1">ROUND(INDIRECT(ADDRESS(ROW()+(0), COLUMN()+(-4), 1))*INDIRECT(ADDRESS(ROW()+(0), COLUMN()+(-2), 1))/100, 2)</f>
        <v>1430.260000</v>
      </c>
    </row>
    <row r="21" spans="1:10" ht="13.50" thickBot="1" customHeight="1">
      <c r="A21" s="6" t="s">
        <v>39</v>
      </c>
      <c r="B21" s="7"/>
      <c r="C21" s="8"/>
      <c r="D21" s="8"/>
      <c r="E21" s="8"/>
      <c r="F21" s="24" t="s">
        <v>40</v>
      </c>
      <c r="G21" s="24"/>
      <c r="H21" s="25"/>
      <c r="I21" s="25"/>
      <c r="J21" s="26">
        <f ca="1">ROUND(SUM(INDIRECT(ADDRESS(ROW()+(-1), COLUMN()+(0), 1)),INDIRECT(ADDRESS(ROW()+(-3), COLUMN()+(0), 1)),INDIRECT(ADDRESS(ROW()+(-7), COLUMN()+(0), 1))), 2)</f>
        <v>72943.090000</v>
      </c>
    </row>
  </sheetData>
  <mergeCells count="45">
    <mergeCell ref="A1:J1"/>
    <mergeCell ref="A3:B3"/>
    <mergeCell ref="E3:F3"/>
    <mergeCell ref="G3:H3"/>
    <mergeCell ref="I3:J3"/>
    <mergeCell ref="A4:J4"/>
    <mergeCell ref="C7:E7"/>
    <mergeCell ref="F7:G7"/>
    <mergeCell ref="H7:I7"/>
    <mergeCell ref="C8:G8"/>
    <mergeCell ref="H8:I8"/>
    <mergeCell ref="C9:E9"/>
    <mergeCell ref="F9:G9"/>
    <mergeCell ref="H9:I9"/>
    <mergeCell ref="C10:E10"/>
    <mergeCell ref="F10:G10"/>
    <mergeCell ref="H10:I10"/>
    <mergeCell ref="C11:E11"/>
    <mergeCell ref="F11:G11"/>
    <mergeCell ref="H11:I11"/>
    <mergeCell ref="C12:E12"/>
    <mergeCell ref="F12:G12"/>
    <mergeCell ref="H12:I12"/>
    <mergeCell ref="C13:E13"/>
    <mergeCell ref="F13:G13"/>
    <mergeCell ref="H13:I13"/>
    <mergeCell ref="C14:E14"/>
    <mergeCell ref="F14:I14"/>
    <mergeCell ref="C15:G15"/>
    <mergeCell ref="H15:I15"/>
    <mergeCell ref="C16:E16"/>
    <mergeCell ref="F16:G16"/>
    <mergeCell ref="H16:I16"/>
    <mergeCell ref="C17:E17"/>
    <mergeCell ref="F17:G17"/>
    <mergeCell ref="H17:I17"/>
    <mergeCell ref="C18:E18"/>
    <mergeCell ref="F18:I18"/>
    <mergeCell ref="C19:G19"/>
    <mergeCell ref="H19:I19"/>
    <mergeCell ref="C20:E20"/>
    <mergeCell ref="F20:G20"/>
    <mergeCell ref="H20:I20"/>
    <mergeCell ref="A21:E21"/>
    <mergeCell ref="F21:I21"/>
  </mergeCells>
  <pageMargins left="0.620079" right="0.472441" top="0.472441" bottom="0.472441" header="0.0" footer="0.0"/>
  <pageSetup paperSize="9" orientation="portrait"/>
  <rowBreaks count="0" manualBreakCount="0">
    </rowBreaks>
</worksheet>
</file>