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<sst xmlns="http://schemas.openxmlformats.org/spreadsheetml/2006/main" count="50" uniqueCount="50">
  <si>
    <t xml:space="preserve"/>
  </si>
  <si>
    <t xml:space="preserve">IFW070</t>
  </si>
  <si>
    <t xml:space="preserve">Ud</t>
  </si>
  <si>
    <t xml:space="preserve">Caja de registro.</t>
  </si>
  <si>
    <r>
      <rPr>
        <sz val="8.25"/>
        <color rgb="FF000000"/>
        <rFont val="Arial"/>
        <family val="2"/>
      </rPr>
      <t xml:space="preserve">Formación de caja de registro enterrada, de dimensiones interiores 40x40x50 cm, de concreto simple "in situ" f'c=350 kg/cm² (35 MPa), no expuesto a ciclos de congelamiento y deshielo, exposición a sulfatos severa, con baja permeabilidad en exposición al agua, no expuesto a cloruros, tamaño máximo del agregado 19 mm, consistencia blanda, sobre falso piso de concreto simple f'c=315 kg/cm² (31 MPa), no expuesto a ciclos de congelamiento y deshielo, exposición a sulfatos severa, con baja permeabilidad en exposición al agua, no expuesto a cloruros, tamaño máximo del agregado 19 mm, consistencia blanda de 15 cm de espesor, con marco y tapa de fundición carga de rotura 125 kN, para alojamiento de la válvula. Incluso molde reutilizable de plancha metálica, amortizable en 20 usos. El precio no incluye la válvula, la excavación ni el relleno del trasdós.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</si>
  <si>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</si>
  <si>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</si>
  <si>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</si>
  <si>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</si>
  <si>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</si>
  <si>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</si>
  <si>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</si>
  <si>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mt10hmf055ftb</t>
  </si>
  <si>
    <t xml:space="preserve">m³</t>
  </si>
  <si>
    <t xml:space="preserve">Concreto simple f'c=315 kg/cm² (31 MPa), no expuesto a ciclos de congelamiento y deshielo, exposición a sulfatos severa, con baja permeabilidad en exposición al agua, no expuesto a cloruros, tamaño máximo del agregado 19 mm, consistencia blanda, premezclado en planta, según el Reglamento Nacional de Edificaciones NTE E.060.</t>
  </si>
  <si>
    <t xml:space="preserve">mt08aaa010a</t>
  </si>
  <si>
    <t xml:space="preserve">m³</t>
  </si>
  <si>
    <t xml:space="preserve">Agua.</t>
  </si>
  <si>
    <t xml:space="preserve">mt01arg005a</t>
  </si>
  <si>
    <t xml:space="preserve">t</t>
  </si>
  <si>
    <t xml:space="preserve">Arena de cantera, para mortero preparado en obra.</t>
  </si>
  <si>
    <t xml:space="preserve">mt08cem000b</t>
  </si>
  <si>
    <t xml:space="preserve">kg</t>
  </si>
  <si>
    <t xml:space="preserve">Cemento gris en sacos.</t>
  </si>
  <si>
    <t xml:space="preserve">mt08adt010</t>
  </si>
  <si>
    <t xml:space="preserve">kg</t>
  </si>
  <si>
    <t xml:space="preserve">Aditivo hidrófugo para impermeabilización de morteros u concretos.</t>
  </si>
  <si>
    <t xml:space="preserve">mt08epr030a</t>
  </si>
  <si>
    <t xml:space="preserve">Ud</t>
  </si>
  <si>
    <t xml:space="preserve">Molde reutilizable para formación de cajas de registro de sección cuadrada de 40x40x50 cm, de plancha metálica, incluso accesorios de montaje.</t>
  </si>
  <si>
    <t xml:space="preserve">mt10hmf055fwb</t>
  </si>
  <si>
    <t xml:space="preserve">m³</t>
  </si>
  <si>
    <t xml:space="preserve">Concreto simple f'c=350 kg/cm² (35 MPa), no expuesto a ciclos de congelamiento y deshielo, exposición a sulfatos severa, con baja permeabilidad en exposición al agua, no expuesto a cloruros, tamaño máximo del agregado 19 mm, consistencia blanda, premezclado en planta, según el Reglamento Nacional de Edificaciones NTE E.060.</t>
  </si>
  <si>
    <t xml:space="preserve">mt11tfa010a</t>
  </si>
  <si>
    <t xml:space="preserve">Ud</t>
  </si>
  <si>
    <t xml:space="preserve">Marco y tapa de fundición, 40x40 cm, para caja de registro modular, carga de rotura 125 kN.</t>
  </si>
  <si>
    <t xml:space="preserve">Subtotal materiales:</t>
  </si>
  <si>
    <t xml:space="preserve">Mano de obra</t>
  </si>
  <si>
    <t xml:space="preserve">mo020</t>
  </si>
  <si>
    <t xml:space="preserve">h</t>
  </si>
  <si>
    <t xml:space="preserve">Operario de construcción.</t>
  </si>
  <si>
    <t xml:space="preserve">mo113</t>
  </si>
  <si>
    <t xml:space="preserve">h</t>
  </si>
  <si>
    <t xml:space="preserve">Peón de construcción.</t>
  </si>
  <si>
    <t xml:space="preserve">Subtotal mano de obra:</t>
  </si>
  <si>
    <t xml:space="preserve">Herramientas</t>
  </si>
  <si>
    <t xml:space="preserve">%</t>
  </si>
  <si>
    <t xml:space="preserve">Herramientas</t>
  </si>
  <si>
    <t xml:space="preserve">Coste de mantenimiento decenal: S/. 9,94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</si>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</sst>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6.12" customWidth="1"/>
    <col min="3" max="3" width="1.02" customWidth="1"/>
    <col min="4" max="4" width="7.65" customWidth="1"/>
    <col min="5" max="5" width="73.10" customWidth="1"/>
    <col min="6" max="6" width="11.90" customWidth="1"/>
    <col min="7" max="7" width="12.07" customWidth="1"/>
    <col min="8" max="8" width="9.01"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76.5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45.00" thickBot="1" customHeight="1">
      <c r="A10" s="1" t="s">
        <v>12</v>
      </c>
      <c r="B10" s="1"/>
      <c r="C10" s="1"/>
      <c r="D10" s="10" t="s">
        <v>13</v>
      </c>
      <c r="E10" s="1" t="s">
        <v>14</v>
      </c>
      <c r="F10" s="11">
        <v>0.074</v>
      </c>
      <c r="G10" s="12">
        <v>258.67</v>
      </c>
      <c r="H10" s="12">
        <f ca="1">ROUND(INDIRECT(ADDRESS(ROW()+(0), COLUMN()+(-2), 1))*INDIRECT(ADDRESS(ROW()+(0), COLUMN()+(-1), 1)), 2)</f>
        <v>19.14</v>
      </c>
    </row>
    <row r="11" spans="1:8" ht="13.50" thickBot="1" customHeight="1">
      <c r="A11" s="1" t="s">
        <v>15</v>
      </c>
      <c r="B11" s="1"/>
      <c r="C11" s="1"/>
      <c r="D11" s="10" t="s">
        <v>16</v>
      </c>
      <c r="E11" s="1" t="s">
        <v>17</v>
      </c>
      <c r="F11" s="11">
        <v>0.006</v>
      </c>
      <c r="G11" s="12">
        <v>4.32</v>
      </c>
      <c r="H11" s="12">
        <f ca="1">ROUND(INDIRECT(ADDRESS(ROW()+(0), COLUMN()+(-2), 1))*INDIRECT(ADDRESS(ROW()+(0), COLUMN()+(-1), 1)), 2)</f>
        <v>0.03</v>
      </c>
    </row>
    <row r="12" spans="1:8" ht="13.50" thickBot="1" customHeight="1">
      <c r="A12" s="1" t="s">
        <v>18</v>
      </c>
      <c r="B12" s="1"/>
      <c r="C12" s="1"/>
      <c r="D12" s="10" t="s">
        <v>19</v>
      </c>
      <c r="E12" s="1" t="s">
        <v>20</v>
      </c>
      <c r="F12" s="11">
        <v>0.021</v>
      </c>
      <c r="G12" s="12">
        <v>58.29</v>
      </c>
      <c r="H12" s="12">
        <f ca="1">ROUND(INDIRECT(ADDRESS(ROW()+(0), COLUMN()+(-2), 1))*INDIRECT(ADDRESS(ROW()+(0), COLUMN()+(-1), 1)), 2)</f>
        <v>1.22</v>
      </c>
    </row>
    <row r="13" spans="1:8" ht="13.50" thickBot="1" customHeight="1">
      <c r="A13" s="1" t="s">
        <v>21</v>
      </c>
      <c r="B13" s="1"/>
      <c r="C13" s="1"/>
      <c r="D13" s="10" t="s">
        <v>22</v>
      </c>
      <c r="E13" s="1" t="s">
        <v>23</v>
      </c>
      <c r="F13" s="11">
        <v>6.48</v>
      </c>
      <c r="G13" s="12">
        <v>0.43</v>
      </c>
      <c r="H13" s="12">
        <f ca="1">ROUND(INDIRECT(ADDRESS(ROW()+(0), COLUMN()+(-2), 1))*INDIRECT(ADDRESS(ROW()+(0), COLUMN()+(-1), 1)), 2)</f>
        <v>2.79</v>
      </c>
    </row>
    <row r="14" spans="1:8" ht="13.50" thickBot="1" customHeight="1">
      <c r="A14" s="1" t="s">
        <v>24</v>
      </c>
      <c r="B14" s="1"/>
      <c r="C14" s="1"/>
      <c r="D14" s="10" t="s">
        <v>25</v>
      </c>
      <c r="E14" s="1" t="s">
        <v>26</v>
      </c>
      <c r="F14" s="11">
        <v>0.13</v>
      </c>
      <c r="G14" s="12">
        <v>3.46</v>
      </c>
      <c r="H14" s="12">
        <f ca="1">ROUND(INDIRECT(ADDRESS(ROW()+(0), COLUMN()+(-2), 1))*INDIRECT(ADDRESS(ROW()+(0), COLUMN()+(-1), 1)), 2)</f>
        <v>0.45</v>
      </c>
    </row>
    <row r="15" spans="1:8" ht="24.00" thickBot="1" customHeight="1">
      <c r="A15" s="1" t="s">
        <v>27</v>
      </c>
      <c r="B15" s="1"/>
      <c r="C15" s="1"/>
      <c r="D15" s="10" t="s">
        <v>28</v>
      </c>
      <c r="E15" s="1" t="s">
        <v>29</v>
      </c>
      <c r="F15" s="11">
        <v>0.05</v>
      </c>
      <c r="G15" s="12">
        <v>527.49</v>
      </c>
      <c r="H15" s="12">
        <f ca="1">ROUND(INDIRECT(ADDRESS(ROW()+(0), COLUMN()+(-2), 1))*INDIRECT(ADDRESS(ROW()+(0), COLUMN()+(-1), 1)), 2)</f>
        <v>26.37</v>
      </c>
    </row>
    <row r="16" spans="1:8" ht="45.00" thickBot="1" customHeight="1">
      <c r="A16" s="1" t="s">
        <v>30</v>
      </c>
      <c r="B16" s="1"/>
      <c r="C16" s="1"/>
      <c r="D16" s="10" t="s">
        <v>31</v>
      </c>
      <c r="E16" s="1" t="s">
        <v>32</v>
      </c>
      <c r="F16" s="11">
        <v>0.125</v>
      </c>
      <c r="G16" s="12">
        <v>272.12</v>
      </c>
      <c r="H16" s="12">
        <f ca="1">ROUND(INDIRECT(ADDRESS(ROW()+(0), COLUMN()+(-2), 1))*INDIRECT(ADDRESS(ROW()+(0), COLUMN()+(-1), 1)), 2)</f>
        <v>34.02</v>
      </c>
    </row>
    <row r="17" spans="1:8" ht="24.00" thickBot="1" customHeight="1">
      <c r="A17" s="1" t="s">
        <v>33</v>
      </c>
      <c r="B17" s="1"/>
      <c r="C17" s="1"/>
      <c r="D17" s="10" t="s">
        <v>34</v>
      </c>
      <c r="E17" s="1" t="s">
        <v>35</v>
      </c>
      <c r="F17" s="13">
        <v>1</v>
      </c>
      <c r="G17" s="14">
        <v>72.49</v>
      </c>
      <c r="H17" s="14">
        <f ca="1">ROUND(INDIRECT(ADDRESS(ROW()+(0), COLUMN()+(-2), 1))*INDIRECT(ADDRESS(ROW()+(0), COLUMN()+(-1), 1)), 2)</f>
        <v>72.49</v>
      </c>
    </row>
    <row r="18" spans="1:8" ht="13.50" thickBot="1" customHeight="1">
      <c r="A18" s="15"/>
      <c r="B18" s="15"/>
      <c r="C18" s="15"/>
      <c r="D18" s="15"/>
      <c r="E18" s="15"/>
      <c r="F18" s="9" t="s">
        <v>36</v>
      </c>
      <c r="G18" s="9"/>
      <c r="H18" s="17">
        <f ca="1">ROUND(SUM(INDIRECT(ADDRESS(ROW()+(-1), COLUMN()+(0), 1)),INDIRECT(ADDRESS(ROW()+(-2), COLUMN()+(0), 1)),INDIRECT(ADDRESS(ROW()+(-3), COLUMN()+(0), 1)),INDIRECT(ADDRESS(ROW()+(-4), COLUMN()+(0), 1)),INDIRECT(ADDRESS(ROW()+(-5), COLUMN()+(0), 1)),INDIRECT(ADDRESS(ROW()+(-6), COLUMN()+(0), 1)),INDIRECT(ADDRESS(ROW()+(-7), COLUMN()+(0), 1)),INDIRECT(ADDRESS(ROW()+(-8), COLUMN()+(0), 1))), 2)</f>
        <v>156.51</v>
      </c>
    </row>
    <row r="19" spans="1:8" ht="13.50" thickBot="1" customHeight="1">
      <c r="A19" s="15">
        <v>2</v>
      </c>
      <c r="B19" s="15"/>
      <c r="C19" s="15"/>
      <c r="D19" s="15"/>
      <c r="E19" s="18" t="s">
        <v>37</v>
      </c>
      <c r="F19" s="18"/>
      <c r="G19" s="15"/>
      <c r="H19" s="15"/>
    </row>
    <row r="20" spans="1:8" ht="13.50" thickBot="1" customHeight="1">
      <c r="A20" s="1" t="s">
        <v>38</v>
      </c>
      <c r="B20" s="1"/>
      <c r="C20" s="1"/>
      <c r="D20" s="10" t="s">
        <v>39</v>
      </c>
      <c r="E20" s="1" t="s">
        <v>40</v>
      </c>
      <c r="F20" s="11">
        <v>1.195</v>
      </c>
      <c r="G20" s="12">
        <v>21.66</v>
      </c>
      <c r="H20" s="12">
        <f ca="1">ROUND(INDIRECT(ADDRESS(ROW()+(0), COLUMN()+(-2), 1))*INDIRECT(ADDRESS(ROW()+(0), COLUMN()+(-1), 1)), 2)</f>
        <v>25.88</v>
      </c>
    </row>
    <row r="21" spans="1:8" ht="13.50" thickBot="1" customHeight="1">
      <c r="A21" s="1" t="s">
        <v>41</v>
      </c>
      <c r="B21" s="1"/>
      <c r="C21" s="1"/>
      <c r="D21" s="10" t="s">
        <v>42</v>
      </c>
      <c r="E21" s="1" t="s">
        <v>43</v>
      </c>
      <c r="F21" s="13">
        <v>0.863</v>
      </c>
      <c r="G21" s="14">
        <v>14.43</v>
      </c>
      <c r="H21" s="14">
        <f ca="1">ROUND(INDIRECT(ADDRESS(ROW()+(0), COLUMN()+(-2), 1))*INDIRECT(ADDRESS(ROW()+(0), COLUMN()+(-1), 1)), 2)</f>
        <v>12.45</v>
      </c>
    </row>
    <row r="22" spans="1:8" ht="13.50" thickBot="1" customHeight="1">
      <c r="A22" s="15"/>
      <c r="B22" s="15"/>
      <c r="C22" s="15"/>
      <c r="D22" s="15"/>
      <c r="E22" s="15"/>
      <c r="F22" s="9" t="s">
        <v>44</v>
      </c>
      <c r="G22" s="9"/>
      <c r="H22" s="17">
        <f ca="1">ROUND(SUM(INDIRECT(ADDRESS(ROW()+(-1), COLUMN()+(0), 1)),INDIRECT(ADDRESS(ROW()+(-2), COLUMN()+(0), 1))), 2)</f>
        <v>38.33</v>
      </c>
    </row>
    <row r="23" spans="1:8" ht="13.50" thickBot="1" customHeight="1">
      <c r="A23" s="15">
        <v>3</v>
      </c>
      <c r="B23" s="15"/>
      <c r="C23" s="15"/>
      <c r="D23" s="15"/>
      <c r="E23" s="18" t="s">
        <v>45</v>
      </c>
      <c r="F23" s="18"/>
      <c r="G23" s="15"/>
      <c r="H23" s="15"/>
    </row>
    <row r="24" spans="1:8" ht="13.50" thickBot="1" customHeight="1">
      <c r="A24" s="19"/>
      <c r="B24" s="19"/>
      <c r="C24" s="19"/>
      <c r="D24" s="20" t="s">
        <v>46</v>
      </c>
      <c r="E24" s="19" t="s">
        <v>47</v>
      </c>
      <c r="F24" s="13">
        <v>2</v>
      </c>
      <c r="G24" s="14">
        <f ca="1">ROUND(SUM(INDIRECT(ADDRESS(ROW()+(-2), COLUMN()+(1), 1)),INDIRECT(ADDRESS(ROW()+(-6), COLUMN()+(1), 1))), 2)</f>
        <v>194.84</v>
      </c>
      <c r="H24" s="14">
        <f ca="1">ROUND(INDIRECT(ADDRESS(ROW()+(0), COLUMN()+(-2), 1))*INDIRECT(ADDRESS(ROW()+(0), COLUMN()+(-1), 1))/100, 2)</f>
        <v>3.9</v>
      </c>
    </row>
    <row r="25" spans="1:8" ht="13.50" thickBot="1" customHeight="1">
      <c r="A25" s="21" t="s">
        <v>48</v>
      </c>
      <c r="B25" s="21"/>
      <c r="C25" s="21"/>
      <c r="D25" s="22"/>
      <c r="E25" s="23"/>
      <c r="F25" s="24" t="s">
        <v>49</v>
      </c>
      <c r="G25" s="25"/>
      <c r="H25" s="26">
        <f ca="1">ROUND(SUM(INDIRECT(ADDRESS(ROW()+(-1), COLUMN()+(0), 1)),INDIRECT(ADDRESS(ROW()+(-3), COLUMN()+(0), 1)),INDIRECT(ADDRESS(ROW()+(-7), COLUMN()+(0), 1))), 2)</f>
        <v>198.74</v>
      </c>
    </row>
  </sheetData>
  <mergeCells count="27">
    <mergeCell ref="A1:H1"/>
    <mergeCell ref="C3:H3"/>
    <mergeCell ref="A5:H5"/>
    <mergeCell ref="A8:C8"/>
    <mergeCell ref="A9:C9"/>
    <mergeCell ref="E9:F9"/>
    <mergeCell ref="A10:C10"/>
    <mergeCell ref="A11:C11"/>
    <mergeCell ref="A12:C12"/>
    <mergeCell ref="A13:C13"/>
    <mergeCell ref="A14:C14"/>
    <mergeCell ref="A15:C15"/>
    <mergeCell ref="A16:C16"/>
    <mergeCell ref="A17:C17"/>
    <mergeCell ref="A18:C18"/>
    <mergeCell ref="F18:G18"/>
    <mergeCell ref="A19:C19"/>
    <mergeCell ref="E19:F19"/>
    <mergeCell ref="A20:C20"/>
    <mergeCell ref="A21:C21"/>
    <mergeCell ref="A22:C22"/>
    <mergeCell ref="F22:G22"/>
    <mergeCell ref="A23:C23"/>
    <mergeCell ref="E23:F23"/>
    <mergeCell ref="A24:C24"/>
    <mergeCell ref="A25:E25"/>
    <mergeCell ref="F25:G25"/>
  </mergeCells>
  <pageMargins left="0.147638" right="0.147638" top="0.206693" bottom="0.206693" header="0.0" footer="0.0"/>
  <pageSetup paperSize="9" orientation="portrait"/>
  <rowBreaks count="0" manualBreakCount="0">
    </rowBreaks>
</worksheet>
</file>