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<sst xmlns="http://schemas.openxmlformats.org/spreadsheetml/2006/main" count="47" uniqueCount="47">
  <si>
    <t xml:space="preserve"/>
  </si>
  <si>
    <t xml:space="preserve">IFW070</t>
  </si>
  <si>
    <t xml:space="preserve">Ud</t>
  </si>
  <si>
    <t xml:space="preserve">Caja de registro.</t>
  </si>
  <si>
    <r>
      <rPr>
        <sz val="8.25"/>
        <color rgb="FF000000"/>
        <rFont val="Arial"/>
        <family val="2"/>
      </rPr>
      <t xml:space="preserve">Suministro y montaje de caja de registro enterrada, de dimensiones interiores 55x55x55, prefabricada de polipropileno, sobre falso piso de concreto simple f'c=210 kg/cm² (21 MPa), no expuesto a ciclos de congelamiento y deshielo, exposición a sulfatos insignificante, sin requerimiento de permeabilidad, no expuesto a cloruros, tamaño máximo del agregado 19 mm, consistencia blanda de 15 cm de espesor, con tapa prefabricada de PVC, para alojamiento de la válvula. El precio no incluye la válvula, la excavación ni el relleno del trasdós.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</si>
  <si>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</si>
  <si>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</si>
  <si>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</si>
  <si>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</si>
  <si>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</si>
  <si>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</si>
  <si>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</si>
  <si>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mt10hmf055akb</t>
  </si>
  <si>
    <t xml:space="preserve">m³</t>
  </si>
  <si>
    <t xml:space="preserve">Concreto simple f'c=210 kg/cm² (21 MPa), no expuesto a ciclos de congelamiento y deshielo, exposición a sulfatos insignificante, sin requerimiento de permeabilidad, no expuesto a cloruros, tamaño máximo del agregado 19 mm, consistencia blanda, premezclado en planta, según el Reglamento Nacional de Edificaciones NTE E.060.</t>
  </si>
  <si>
    <t xml:space="preserve">mt11arp100c</t>
  </si>
  <si>
    <t xml:space="preserve">Ud</t>
  </si>
  <si>
    <t xml:space="preserve">Caja de registro de polipropileno, 55x55x55 cm.</t>
  </si>
  <si>
    <t xml:space="preserve">mt08aaa010a</t>
  </si>
  <si>
    <t xml:space="preserve">m³</t>
  </si>
  <si>
    <t xml:space="preserve">Agua.</t>
  </si>
  <si>
    <t xml:space="preserve">mt01arg005a</t>
  </si>
  <si>
    <t xml:space="preserve">t</t>
  </si>
  <si>
    <t xml:space="preserve">Arena de cantera, para mortero preparado en obra.</t>
  </si>
  <si>
    <t xml:space="preserve">mt08cem000b</t>
  </si>
  <si>
    <t xml:space="preserve">kg</t>
  </si>
  <si>
    <t xml:space="preserve">Cemento gris en sacos.</t>
  </si>
  <si>
    <t xml:space="preserve">mt08adt010</t>
  </si>
  <si>
    <t xml:space="preserve">kg</t>
  </si>
  <si>
    <t xml:space="preserve">Aditivo hidrófugo para impermeabilización de morteros u concretos.</t>
  </si>
  <si>
    <t xml:space="preserve">mt11arp050i</t>
  </si>
  <si>
    <t xml:space="preserve">Ud</t>
  </si>
  <si>
    <t xml:space="preserve">Tapa de PVC, para cajas de registro de plomería de 55x55 cm, con cierre hermético al paso de los olores mefíticos.</t>
  </si>
  <si>
    <t xml:space="preserve">Subtotal materiales:</t>
  </si>
  <si>
    <t xml:space="preserve">Mano de obra</t>
  </si>
  <si>
    <t xml:space="preserve">mo020</t>
  </si>
  <si>
    <t xml:space="preserve">h</t>
  </si>
  <si>
    <t xml:space="preserve">Operario de construcción.</t>
  </si>
  <si>
    <t xml:space="preserve">mo113</t>
  </si>
  <si>
    <t xml:space="preserve">h</t>
  </si>
  <si>
    <t xml:space="preserve">Peón de construcción.</t>
  </si>
  <si>
    <t xml:space="preserve">Subtotal mano de obra:</t>
  </si>
  <si>
    <t xml:space="preserve">Herramientas</t>
  </si>
  <si>
    <t xml:space="preserve">%</t>
  </si>
  <si>
    <t xml:space="preserve">Herramientas</t>
  </si>
  <si>
    <t xml:space="preserve">Coste de mantenimiento decenal: S/. 45,66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</si>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</sst>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8.16" customWidth="1"/>
    <col min="4" max="4" width="72.59" customWidth="1"/>
    <col min="5" max="5" width="12.07" customWidth="1"/>
    <col min="6" max="6" width="11.90"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45.00" thickBot="1" customHeight="1">
      <c r="A10" s="1" t="s">
        <v>12</v>
      </c>
      <c r="B10" s="1"/>
      <c r="C10" s="10" t="s">
        <v>13</v>
      </c>
      <c r="D10" s="1" t="s">
        <v>14</v>
      </c>
      <c r="E10" s="11">
        <v>0.108</v>
      </c>
      <c r="F10" s="12">
        <v>234.87</v>
      </c>
      <c r="G10" s="12">
        <f ca="1">ROUND(INDIRECT(ADDRESS(ROW()+(0), COLUMN()+(-2), 1))*INDIRECT(ADDRESS(ROW()+(0), COLUMN()+(-1), 1)), 2)</f>
        <v>25.37</v>
      </c>
    </row>
    <row r="11" spans="1:7" ht="13.50" thickBot="1" customHeight="1">
      <c r="A11" s="1" t="s">
        <v>15</v>
      </c>
      <c r="B11" s="1"/>
      <c r="C11" s="10" t="s">
        <v>16</v>
      </c>
      <c r="D11" s="1" t="s">
        <v>17</v>
      </c>
      <c r="E11" s="11">
        <v>1</v>
      </c>
      <c r="F11" s="12">
        <v>386.24</v>
      </c>
      <c r="G11" s="12">
        <f ca="1">ROUND(INDIRECT(ADDRESS(ROW()+(0), COLUMN()+(-2), 1))*INDIRECT(ADDRESS(ROW()+(0), COLUMN()+(-1), 1)), 2)</f>
        <v>386.24</v>
      </c>
    </row>
    <row r="12" spans="1:7" ht="13.50" thickBot="1" customHeight="1">
      <c r="A12" s="1" t="s">
        <v>18</v>
      </c>
      <c r="B12" s="1"/>
      <c r="C12" s="10" t="s">
        <v>19</v>
      </c>
      <c r="D12" s="1" t="s">
        <v>20</v>
      </c>
      <c r="E12" s="11">
        <v>0.006</v>
      </c>
      <c r="F12" s="12">
        <v>4.32</v>
      </c>
      <c r="G12" s="12">
        <f ca="1">ROUND(INDIRECT(ADDRESS(ROW()+(0), COLUMN()+(-2), 1))*INDIRECT(ADDRESS(ROW()+(0), COLUMN()+(-1), 1)), 2)</f>
        <v>0.03</v>
      </c>
    </row>
    <row r="13" spans="1:7" ht="13.50" thickBot="1" customHeight="1">
      <c r="A13" s="1" t="s">
        <v>21</v>
      </c>
      <c r="B13" s="1"/>
      <c r="C13" s="10" t="s">
        <v>22</v>
      </c>
      <c r="D13" s="1" t="s">
        <v>23</v>
      </c>
      <c r="E13" s="11">
        <v>0.034</v>
      </c>
      <c r="F13" s="12">
        <v>58.29</v>
      </c>
      <c r="G13" s="12">
        <f ca="1">ROUND(INDIRECT(ADDRESS(ROW()+(0), COLUMN()+(-2), 1))*INDIRECT(ADDRESS(ROW()+(0), COLUMN()+(-1), 1)), 2)</f>
        <v>1.98</v>
      </c>
    </row>
    <row r="14" spans="1:7" ht="13.50" thickBot="1" customHeight="1">
      <c r="A14" s="1" t="s">
        <v>24</v>
      </c>
      <c r="B14" s="1"/>
      <c r="C14" s="10" t="s">
        <v>25</v>
      </c>
      <c r="D14" s="1" t="s">
        <v>26</v>
      </c>
      <c r="E14" s="11">
        <v>10.209</v>
      </c>
      <c r="F14" s="12">
        <v>0.43</v>
      </c>
      <c r="G14" s="12">
        <f ca="1">ROUND(INDIRECT(ADDRESS(ROW()+(0), COLUMN()+(-2), 1))*INDIRECT(ADDRESS(ROW()+(0), COLUMN()+(-1), 1)), 2)</f>
        <v>4.39</v>
      </c>
    </row>
    <row r="15" spans="1:7" ht="13.50" thickBot="1" customHeight="1">
      <c r="A15" s="1" t="s">
        <v>27</v>
      </c>
      <c r="B15" s="1"/>
      <c r="C15" s="10" t="s">
        <v>28</v>
      </c>
      <c r="D15" s="1" t="s">
        <v>29</v>
      </c>
      <c r="E15" s="11">
        <v>0.204</v>
      </c>
      <c r="F15" s="12">
        <v>3.46</v>
      </c>
      <c r="G15" s="12">
        <f ca="1">ROUND(INDIRECT(ADDRESS(ROW()+(0), COLUMN()+(-2), 1))*INDIRECT(ADDRESS(ROW()+(0), COLUMN()+(-1), 1)), 2)</f>
        <v>0.71</v>
      </c>
    </row>
    <row r="16" spans="1:7" ht="24.00" thickBot="1" customHeight="1">
      <c r="A16" s="1" t="s">
        <v>30</v>
      </c>
      <c r="B16" s="1"/>
      <c r="C16" s="10" t="s">
        <v>31</v>
      </c>
      <c r="D16" s="1" t="s">
        <v>32</v>
      </c>
      <c r="E16" s="13">
        <v>1</v>
      </c>
      <c r="F16" s="14">
        <v>454.28</v>
      </c>
      <c r="G16" s="14">
        <f ca="1">ROUND(INDIRECT(ADDRESS(ROW()+(0), COLUMN()+(-2), 1))*INDIRECT(ADDRESS(ROW()+(0), COLUMN()+(-1), 1)), 2)</f>
        <v>454.28</v>
      </c>
    </row>
    <row r="17" spans="1:7" ht="13.50" thickBot="1" customHeight="1">
      <c r="A17" s="15"/>
      <c r="B17" s="15"/>
      <c r="C17" s="15"/>
      <c r="D17" s="15"/>
      <c r="E17" s="9" t="s">
        <v>33</v>
      </c>
      <c r="F17" s="9"/>
      <c r="G17" s="17">
        <f ca="1">ROUND(SUM(INDIRECT(ADDRESS(ROW()+(-1), COLUMN()+(0), 1)),INDIRECT(ADDRESS(ROW()+(-2), COLUMN()+(0), 1)),INDIRECT(ADDRESS(ROW()+(-3), COLUMN()+(0), 1)),INDIRECT(ADDRESS(ROW()+(-4), COLUMN()+(0), 1)),INDIRECT(ADDRESS(ROW()+(-5), COLUMN()+(0), 1)),INDIRECT(ADDRESS(ROW()+(-6), COLUMN()+(0), 1)),INDIRECT(ADDRESS(ROW()+(-7), COLUMN()+(0), 1))), 2)</f>
        <v>873</v>
      </c>
    </row>
    <row r="18" spans="1:7" ht="13.50" thickBot="1" customHeight="1">
      <c r="A18" s="15">
        <v>2</v>
      </c>
      <c r="B18" s="15"/>
      <c r="C18" s="15"/>
      <c r="D18" s="18" t="s">
        <v>34</v>
      </c>
      <c r="E18" s="18"/>
      <c r="F18" s="15"/>
      <c r="G18" s="15"/>
    </row>
    <row r="19" spans="1:7" ht="13.50" thickBot="1" customHeight="1">
      <c r="A19" s="1" t="s">
        <v>35</v>
      </c>
      <c r="B19" s="1"/>
      <c r="C19" s="10" t="s">
        <v>36</v>
      </c>
      <c r="D19" s="1" t="s">
        <v>37</v>
      </c>
      <c r="E19" s="11">
        <v>0.69</v>
      </c>
      <c r="F19" s="12">
        <v>21.66</v>
      </c>
      <c r="G19" s="12">
        <f ca="1">ROUND(INDIRECT(ADDRESS(ROW()+(0), COLUMN()+(-2), 1))*INDIRECT(ADDRESS(ROW()+(0), COLUMN()+(-1), 1)), 2)</f>
        <v>14.95</v>
      </c>
    </row>
    <row r="20" spans="1:7" ht="13.50" thickBot="1" customHeight="1">
      <c r="A20" s="1" t="s">
        <v>38</v>
      </c>
      <c r="B20" s="1"/>
      <c r="C20" s="10" t="s">
        <v>39</v>
      </c>
      <c r="D20" s="1" t="s">
        <v>40</v>
      </c>
      <c r="E20" s="13">
        <v>0.51</v>
      </c>
      <c r="F20" s="14">
        <v>14.43</v>
      </c>
      <c r="G20" s="14">
        <f ca="1">ROUND(INDIRECT(ADDRESS(ROW()+(0), COLUMN()+(-2), 1))*INDIRECT(ADDRESS(ROW()+(0), COLUMN()+(-1), 1)), 2)</f>
        <v>7.36</v>
      </c>
    </row>
    <row r="21" spans="1:7" ht="13.50" thickBot="1" customHeight="1">
      <c r="A21" s="15"/>
      <c r="B21" s="15"/>
      <c r="C21" s="15"/>
      <c r="D21" s="15"/>
      <c r="E21" s="9" t="s">
        <v>41</v>
      </c>
      <c r="F21" s="9"/>
      <c r="G21" s="17">
        <f ca="1">ROUND(SUM(INDIRECT(ADDRESS(ROW()+(-1), COLUMN()+(0), 1)),INDIRECT(ADDRESS(ROW()+(-2), COLUMN()+(0), 1))), 2)</f>
        <v>22.31</v>
      </c>
    </row>
    <row r="22" spans="1:7" ht="13.50" thickBot="1" customHeight="1">
      <c r="A22" s="15">
        <v>3</v>
      </c>
      <c r="B22" s="15"/>
      <c r="C22" s="15"/>
      <c r="D22" s="18" t="s">
        <v>42</v>
      </c>
      <c r="E22" s="18"/>
      <c r="F22" s="15"/>
      <c r="G22" s="15"/>
    </row>
    <row r="23" spans="1:7" ht="13.50" thickBot="1" customHeight="1">
      <c r="A23" s="19"/>
      <c r="B23" s="19"/>
      <c r="C23" s="20" t="s">
        <v>43</v>
      </c>
      <c r="D23" s="19" t="s">
        <v>44</v>
      </c>
      <c r="E23" s="13">
        <v>2</v>
      </c>
      <c r="F23" s="14">
        <f ca="1">ROUND(SUM(INDIRECT(ADDRESS(ROW()+(-2), COLUMN()+(1), 1)),INDIRECT(ADDRESS(ROW()+(-6), COLUMN()+(1), 1))), 2)</f>
        <v>895.31</v>
      </c>
      <c r="G23" s="14">
        <f ca="1">ROUND(INDIRECT(ADDRESS(ROW()+(0), COLUMN()+(-2), 1))*INDIRECT(ADDRESS(ROW()+(0), COLUMN()+(-1), 1))/100, 2)</f>
        <v>17.91</v>
      </c>
    </row>
    <row r="24" spans="1:7" ht="13.50" thickBot="1" customHeight="1">
      <c r="A24" s="21" t="s">
        <v>45</v>
      </c>
      <c r="B24" s="21"/>
      <c r="C24" s="22"/>
      <c r="D24" s="23"/>
      <c r="E24" s="24" t="s">
        <v>46</v>
      </c>
      <c r="F24" s="25"/>
      <c r="G24" s="26">
        <f ca="1">ROUND(SUM(INDIRECT(ADDRESS(ROW()+(-1), COLUMN()+(0), 1)),INDIRECT(ADDRESS(ROW()+(-3), COLUMN()+(0), 1)),INDIRECT(ADDRESS(ROW()+(-7), COLUMN()+(0), 1))), 2)</f>
        <v>913.22</v>
      </c>
    </row>
  </sheetData>
  <mergeCells count="26">
    <mergeCell ref="A1:G1"/>
    <mergeCell ref="C3:G3"/>
    <mergeCell ref="A5:G5"/>
    <mergeCell ref="A8:B8"/>
    <mergeCell ref="A9:B9"/>
    <mergeCell ref="D9:E9"/>
    <mergeCell ref="A10:B10"/>
    <mergeCell ref="A11:B11"/>
    <mergeCell ref="A12:B12"/>
    <mergeCell ref="A13:B13"/>
    <mergeCell ref="A14:B14"/>
    <mergeCell ref="A15:B15"/>
    <mergeCell ref="A16:B16"/>
    <mergeCell ref="A17:B17"/>
    <mergeCell ref="E17:F17"/>
    <mergeCell ref="A18:B18"/>
    <mergeCell ref="D18:E18"/>
    <mergeCell ref="A19:B19"/>
    <mergeCell ref="A20:B20"/>
    <mergeCell ref="A21:B21"/>
    <mergeCell ref="E21:F21"/>
    <mergeCell ref="A22:B22"/>
    <mergeCell ref="D22:E22"/>
    <mergeCell ref="A23:B23"/>
    <mergeCell ref="A24:D24"/>
    <mergeCell ref="E24:F24"/>
  </mergeCells>
  <pageMargins left="0.147638" right="0.147638" top="0.206693" bottom="0.206693" header="0.0" footer="0.0"/>
  <pageSetup paperSize="9" orientation="portrait"/>
  <rowBreaks count="0" manualBreakCount="0">
    </rowBreaks>
</worksheet>
</file>