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<sst xmlns="http://schemas.openxmlformats.org/spreadsheetml/2006/main" count="34" uniqueCount="34">
  <si>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</si>
  <si>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LPM100</t>
  </si>
  <si>
    <t xml:space="preserve">Ud</t>
  </si>
  <si>
    <t xml:space="preserve">Cambio del sentido de apertura de puerta interior.</t>
  </si>
  <si>
    <r>
      <rPr>
        <sz val="7.80"/>
        <color rgb="FF000000"/>
        <rFont val="Arial"/>
        <family val="2"/>
      </rPr>
      <t xml:space="preserve">Cambio del sentido de apertura de puerta interior de madera y sustitución de los herrería existentes por herrería de cierre de </t>
    </r>
    <r>
      <rPr>
        <b/>
        <sz val="7.80"/>
        <color rgb="FF000000"/>
        <rFont val="Arial"/>
        <family val="2"/>
      </rPr>
      <t xml:space="preserve">latón</t>
    </r>
    <r>
      <rPr>
        <sz val="7.80"/>
        <color rgb="FF000000"/>
        <rFont val="Arial"/>
        <family val="2"/>
      </rPr>
      <t xml:space="preserve"> y </t>
    </r>
    <r>
      <rPr>
        <b/>
        <sz val="7.80"/>
        <color rgb="FF000000"/>
        <rFont val="Arial"/>
        <family val="2"/>
      </rPr>
      <t xml:space="preserve">manija sobre escudo largo de latón negro brillo, serie básica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</si>
  <si>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</si>
  <si>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</si>
  <si>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</si>
  <si>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</si>
  <si>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</si>
  <si>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</si>
  <si>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</si>
  <si>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mt23ibl010p</t>
  </si>
  <si>
    <t xml:space="preserve">Ud</t>
  </si>
  <si>
    <t xml:space="preserve">Pernio de 100x58 mm, con remate, en latón negro brillo, para puerta interior.</t>
  </si>
  <si>
    <t xml:space="preserve">mt23ppb031</t>
  </si>
  <si>
    <t xml:space="preserve">Ud</t>
  </si>
  <si>
    <t xml:space="preserve">Tornillo de latón 21/35 mm.</t>
  </si>
  <si>
    <t xml:space="preserve">mt23ppb200</t>
  </si>
  <si>
    <t xml:space="preserve">Ud</t>
  </si>
  <si>
    <t xml:space="preserve">Cerradura de embutir, frente, accesorios y tornillos de atado, para puerta interior.</t>
  </si>
  <si>
    <t xml:space="preserve">mt23hbl010aa</t>
  </si>
  <si>
    <t xml:space="preserve">Ud</t>
  </si>
  <si>
    <t xml:space="preserve">Juego de manija y escudo largo de latón negro brillo, serie básica, para puerta interior.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</si>
  <si>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</si>
  <si>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</si>
  <si>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</si>
  <si>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</si>
  <si>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Operario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</si>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</sst>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.46" customWidth="1"/>
    <col min="3" max="3" width="6.56" customWidth="1"/>
    <col min="4" max="4" width="6.12" customWidth="1"/>
    <col min="5" max="5" width="58.87" customWidth="1"/>
    <col min="6" max="6" width="12.24" customWidth="1"/>
    <col min="7" max="7" width="2.62" customWidth="1"/>
    <col min="8" max="8" width="5.97" customWidth="1"/>
    <col min="9" max="9" width="2.48" customWidth="1"/>
    <col min="10" max="10" width="3.50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3.000000</v>
      </c>
      <c r="G9" s="15">
        <v>2.530000</v>
      </c>
      <c r="H9" s="15"/>
      <c r="I9" s="15"/>
      <c r="J9" s="15">
        <f ca="1">ROUND(INDIRECT(ADDRESS(ROW()+(0), COLUMN()+(-4), 1))*INDIRECT(ADDRESS(ROW()+(0), COLUMN()+(-3), 1)), 2)</f>
        <v>7.590000</v>
      </c>
      <c r="K9" s="15"/>
    </row>
    <row r="10" spans="1:11" ht="12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18.000000</v>
      </c>
      <c r="G10" s="15">
        <v>0.210000</v>
      </c>
      <c r="H10" s="15"/>
      <c r="I10" s="15"/>
      <c r="J10" s="15">
        <f ca="1">ROUND(INDIRECT(ADDRESS(ROW()+(0), COLUMN()+(-4), 1))*INDIRECT(ADDRESS(ROW()+(0), COLUMN()+(-3), 1)), 2)</f>
        <v>3.780000</v>
      </c>
      <c r="K10" s="15"/>
    </row>
    <row r="11" spans="1:11" ht="21.6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1.000000</v>
      </c>
      <c r="G11" s="15">
        <v>38.850000</v>
      </c>
      <c r="H11" s="15"/>
      <c r="I11" s="15"/>
      <c r="J11" s="15">
        <f ca="1">ROUND(INDIRECT(ADDRESS(ROW()+(0), COLUMN()+(-4), 1))*INDIRECT(ADDRESS(ROW()+(0), COLUMN()+(-3), 1)), 2)</f>
        <v>38.850000</v>
      </c>
      <c r="K11" s="15"/>
    </row>
    <row r="12" spans="1:11" ht="21.6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6">
        <v>1.000000</v>
      </c>
      <c r="G12" s="17">
        <v>27.950000</v>
      </c>
      <c r="H12" s="17"/>
      <c r="I12" s="17"/>
      <c r="J12" s="17">
        <f ca="1">ROUND(INDIRECT(ADDRESS(ROW()+(0), COLUMN()+(-4), 1))*INDIRECT(ADDRESS(ROW()+(0), COLUMN()+(-3), 1)), 2)</f>
        <v>27.950000</v>
      </c>
      <c r="K12" s="17"/>
    </row>
    <row r="13" spans="1:11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12"/>
      <c r="J13" s="20">
        <f ca="1">ROUND(SUM(INDIRECT(ADDRESS(ROW()+(-1), COLUMN()+(0), 1)),INDIRECT(ADDRESS(ROW()+(-2), COLUMN()+(0), 1)),INDIRECT(ADDRESS(ROW()+(-3), COLUMN()+(0), 1)),INDIRECT(ADDRESS(ROW()+(-4), COLUMN()+(0), 1))), 2)</f>
        <v>78.170000</v>
      </c>
      <c r="K13" s="20"/>
    </row>
    <row r="14" spans="1:11" ht="12.00" thickBot="1" customHeight="1">
      <c r="A14" s="18">
        <v>2.000000</v>
      </c>
      <c r="B14" s="18"/>
      <c r="C14" s="18"/>
      <c r="D14" s="21" t="s">
        <v>25</v>
      </c>
      <c r="E14" s="21"/>
      <c r="F14" s="21"/>
      <c r="G14" s="18"/>
      <c r="H14" s="18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6">
        <v>0.683000</v>
      </c>
      <c r="G15" s="17">
        <v>15.890000</v>
      </c>
      <c r="H15" s="17"/>
      <c r="I15" s="17"/>
      <c r="J15" s="17">
        <f ca="1">ROUND(INDIRECT(ADDRESS(ROW()+(0), COLUMN()+(-4), 1))*INDIRECT(ADDRESS(ROW()+(0), COLUMN()+(-3), 1)), 2)</f>
        <v>10.850000</v>
      </c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12"/>
      <c r="I16" s="12"/>
      <c r="J16" s="20">
        <f ca="1">ROUND(SUM(INDIRECT(ADDRESS(ROW()+(-1), COLUMN()+(0), 1))), 2)</f>
        <v>10.850000</v>
      </c>
      <c r="K16" s="20"/>
    </row>
    <row r="17" spans="1:11" ht="12.00" thickBot="1" customHeight="1">
      <c r="A17" s="18">
        <v>3.000000</v>
      </c>
      <c r="B17" s="18"/>
      <c r="C17" s="18"/>
      <c r="D17" s="21" t="s">
        <v>30</v>
      </c>
      <c r="E17" s="21"/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3" t="s">
        <v>31</v>
      </c>
      <c r="C18" s="23"/>
      <c r="D18" s="22" t="s">
        <v>32</v>
      </c>
      <c r="E18" s="22"/>
      <c r="F18" s="16">
        <v>2.000000</v>
      </c>
      <c r="G18" s="17">
        <f ca="1">ROUND(SUM(INDIRECT(ADDRESS(ROW()+(-2), COLUMN()+(3), 1)),INDIRECT(ADDRESS(ROW()+(-5), COLUMN()+(3), 1))), 2)</f>
        <v>89.020000</v>
      </c>
      <c r="H18" s="17"/>
      <c r="I18" s="17"/>
      <c r="J18" s="17">
        <f ca="1">ROUND(INDIRECT(ADDRESS(ROW()+(0), COLUMN()+(-4), 1))*INDIRECT(ADDRESS(ROW()+(0), COLUMN()+(-3), 1))/100, 2)</f>
        <v>1.780000</v>
      </c>
      <c r="K18" s="17"/>
    </row>
    <row r="19" spans="1:11" ht="12.00" thickBot="1" customHeight="1">
      <c r="A19" s="11"/>
      <c r="B19" s="11"/>
      <c r="C19" s="11"/>
      <c r="D19" s="11"/>
      <c r="E19" s="11"/>
      <c r="F19" s="24" t="s">
        <v>33</v>
      </c>
      <c r="G19" s="24"/>
      <c r="H19" s="24"/>
      <c r="I19" s="24"/>
      <c r="J19" s="25">
        <f ca="1">ROUND(SUM(INDIRECT(ADDRESS(ROW()+(-1), COLUMN()+(0), 1)),INDIRECT(ADDRESS(ROW()+(-3), COLUMN()+(0), 1)),INDIRECT(ADDRESS(ROW()+(-6), COLUMN()+(0), 1))), 2)</f>
        <v>90.800000</v>
      </c>
      <c r="K19" s="25"/>
    </row>
  </sheetData>
  <mergeCells count="58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F13:I13"/>
    <mergeCell ref="J13:K13"/>
    <mergeCell ref="B14:C14"/>
    <mergeCell ref="D14:F14"/>
    <mergeCell ref="G14:I14"/>
    <mergeCell ref="J14:K14"/>
    <mergeCell ref="B15:C15"/>
    <mergeCell ref="D15:E15"/>
    <mergeCell ref="G15:I15"/>
    <mergeCell ref="J15:K15"/>
    <mergeCell ref="B16:C16"/>
    <mergeCell ref="D16:E16"/>
    <mergeCell ref="F16:I16"/>
    <mergeCell ref="J16:K16"/>
    <mergeCell ref="B17:C17"/>
    <mergeCell ref="D17:F17"/>
    <mergeCell ref="G17:I17"/>
    <mergeCell ref="J17:K17"/>
    <mergeCell ref="B18:C18"/>
    <mergeCell ref="D18:E18"/>
    <mergeCell ref="G18:I18"/>
    <mergeCell ref="J18:K18"/>
    <mergeCell ref="B19:C19"/>
    <mergeCell ref="D19:E19"/>
    <mergeCell ref="F19:I19"/>
    <mergeCell ref="J19:K19"/>
  </mergeCells>
  <pageMargins left="0.620079" right="0.472441" top="0.472441" bottom="0.472441" header="0.0" footer="0.0"/>
  <pageSetup paperSize="9" orientation="portrait"/>
  <rowBreaks count="0" manualBreakCount="0">
    </rowBreaks>
</worksheet>
</file>