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<sst xmlns="http://schemas.openxmlformats.org/spreadsheetml/2006/main" count="45" uniqueCount="45">
  <si>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</si>
  <si>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ACC020</t>
  </si>
  <si>
    <t xml:space="preserve">m³</t>
  </si>
  <si>
    <t xml:space="preserve">Terraplenado.</t>
  </si>
  <si>
    <r>
      <rPr>
        <sz val="8.25"/>
        <color rgb="FF000000"/>
        <rFont val="Arial"/>
        <family val="2"/>
      </rPr>
      <t xml:space="preserve">Terraplenado para núcleo de terraplén, mediante el extendido en tongadas de espesor no superior a 30 cm de material de aportación, y posterior compactación con medios mecánicos hasta alcanzar una densidad seca no inferior al 95% de la máxima obtenida en el ensayo Proctor Modificado, y ello cuantas veces sea necesario, hasta conseguir la cota de subrasante. El precio no incluye la realización del ensayo Proctor Modificado.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</si>
  <si>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</si>
  <si>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</si>
  <si>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</si>
  <si>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</si>
  <si>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</si>
  <si>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</si>
  <si>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</si>
  <si>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mt01art030d</t>
  </si>
  <si>
    <t xml:space="preserve">m³</t>
  </si>
  <si>
    <t xml:space="preserve">Material de aportación, para formación de terraplenes.</t>
  </si>
  <si>
    <t xml:space="preserve">Subtotal materiales:</t>
  </si>
  <si>
    <t xml:space="preserve">Equipos</t>
  </si>
  <si>
    <t xml:space="preserve">mq01pan010a</t>
  </si>
  <si>
    <t xml:space="preserve">h</t>
  </si>
  <si>
    <t xml:space="preserve">Pala cargadora sobre neumáticos de 120 kW/1,9 m³.</t>
  </si>
  <si>
    <t xml:space="preserve">mq04cab010b</t>
  </si>
  <si>
    <t xml:space="preserve">h</t>
  </si>
  <si>
    <t xml:space="preserve">Camión basculante de 10 t de carga, de 147 kW.</t>
  </si>
  <si>
    <t xml:space="preserve">mq01doz010a</t>
  </si>
  <si>
    <t xml:space="preserve">h</t>
  </si>
  <si>
    <t xml:space="preserve">Bulldozer sobre cadenas D-6 de 103 kW.</t>
  </si>
  <si>
    <t xml:space="preserve">mq02cia020j</t>
  </si>
  <si>
    <t xml:space="preserve">h</t>
  </si>
  <si>
    <t xml:space="preserve">Camión cisterna, de 8 m³ de capacidad.</t>
  </si>
  <si>
    <t xml:space="preserve">mq02rov010i</t>
  </si>
  <si>
    <t xml:space="preserve">h</t>
  </si>
  <si>
    <t xml:space="preserve">Compactador monocilíndrico vibrante autopropulsado, de 129 kW, de 16,2 t, anchura de trabajo 213,4 cm.</t>
  </si>
  <si>
    <t xml:space="preserve">mq01mot010a</t>
  </si>
  <si>
    <t xml:space="preserve">h</t>
  </si>
  <si>
    <t xml:space="preserve">Motoniveladora de 141 kW.</t>
  </si>
  <si>
    <t xml:space="preserve">Subtotal equipos:</t>
  </si>
  <si>
    <t xml:space="preserve">Mano de obra</t>
  </si>
  <si>
    <t xml:space="preserve">mo087</t>
  </si>
  <si>
    <t xml:space="preserve">h</t>
  </si>
  <si>
    <t xml:space="preserve">Oficial de construcción de obra civil.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</si>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</sst>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42" customWidth="1"/>
    <col min="3" max="3" width="1.87" customWidth="1"/>
    <col min="4" max="4" width="5.78" customWidth="1"/>
    <col min="5" max="5" width="72.93" customWidth="1"/>
    <col min="6" max="6" width="12.92" customWidth="1"/>
    <col min="7" max="7" width="13.09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19.83</v>
      </c>
      <c r="H10" s="14">
        <f ca="1">ROUND(INDIRECT(ADDRESS(ROW()+(0), COLUMN()+(-2), 1))*INDIRECT(ADDRESS(ROW()+(0), COLUMN()+(-1), 1)), 2)</f>
        <v>19.83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19.83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0.033</v>
      </c>
      <c r="G13" s="13">
        <v>135.82</v>
      </c>
      <c r="H13" s="13">
        <f ca="1">ROUND(INDIRECT(ADDRESS(ROW()+(0), COLUMN()+(-2), 1))*INDIRECT(ADDRESS(ROW()+(0), COLUMN()+(-1), 1)), 2)</f>
        <v>4.48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0.05</v>
      </c>
      <c r="G14" s="13">
        <v>111.27</v>
      </c>
      <c r="H14" s="13">
        <f ca="1">ROUND(INDIRECT(ADDRESS(ROW()+(0), COLUMN()+(-2), 1))*INDIRECT(ADDRESS(ROW()+(0), COLUMN()+(-1), 1)), 2)</f>
        <v>5.56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0.088</v>
      </c>
      <c r="G15" s="13">
        <v>226.02</v>
      </c>
      <c r="H15" s="13">
        <f ca="1">ROUND(INDIRECT(ADDRESS(ROW()+(0), COLUMN()+(-2), 1))*INDIRECT(ADDRESS(ROW()+(0), COLUMN()+(-1), 1)), 2)</f>
        <v>19.89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0.022</v>
      </c>
      <c r="G16" s="13">
        <v>358.4</v>
      </c>
      <c r="H16" s="13">
        <f ca="1">ROUND(INDIRECT(ADDRESS(ROW()+(0), COLUMN()+(-2), 1))*INDIRECT(ADDRESS(ROW()+(0), COLUMN()+(-1), 1)), 2)</f>
        <v>7.88</v>
      </c>
    </row>
    <row r="17" spans="1:8" ht="24.0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0.05</v>
      </c>
      <c r="G17" s="13">
        <v>210.33</v>
      </c>
      <c r="H17" s="13">
        <f ca="1">ROUND(INDIRECT(ADDRESS(ROW()+(0), COLUMN()+(-2), 1))*INDIRECT(ADDRESS(ROW()+(0), COLUMN()+(-1), 1)), 2)</f>
        <v>10.52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2">
        <v>0.019</v>
      </c>
      <c r="G18" s="14">
        <v>228.83</v>
      </c>
      <c r="H18" s="14">
        <f ca="1">ROUND(INDIRECT(ADDRESS(ROW()+(0), COLUMN()+(-2), 1))*INDIRECT(ADDRESS(ROW()+(0), COLUMN()+(-1), 1)), 2)</f>
        <v>4.35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52.68</v>
      </c>
    </row>
    <row r="20" spans="1:8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2">
        <v>0.095</v>
      </c>
      <c r="G21" s="14">
        <v>22.82</v>
      </c>
      <c r="H21" s="14">
        <f ca="1">ROUND(INDIRECT(ADDRESS(ROW()+(0), COLUMN()+(-2), 1))*INDIRECT(ADDRESS(ROW()+(0), COLUMN()+(-1), 1)), 2)</f>
        <v>2.17</v>
      </c>
    </row>
    <row r="22" spans="1:8" ht="13.50" thickBot="1" customHeight="1">
      <c r="A22" s="15"/>
      <c r="B22" s="15"/>
      <c r="C22" s="15"/>
      <c r="D22" s="15"/>
      <c r="E22" s="15"/>
      <c r="F22" s="9" t="s">
        <v>40</v>
      </c>
      <c r="G22" s="9"/>
      <c r="H22" s="17">
        <f ca="1">ROUND(SUM(INDIRECT(ADDRESS(ROW()+(-1), COLUMN()+(0), 1))), 2)</f>
        <v>2.17</v>
      </c>
    </row>
    <row r="23" spans="1:8" ht="13.50" thickBot="1" customHeight="1">
      <c r="A23" s="15">
        <v>4</v>
      </c>
      <c r="B23" s="15"/>
      <c r="C23" s="15"/>
      <c r="D23" s="15"/>
      <c r="E23" s="18" t="s">
        <v>41</v>
      </c>
      <c r="F23" s="18"/>
      <c r="G23" s="15"/>
      <c r="H23" s="15"/>
    </row>
    <row r="24" spans="1:8" ht="13.50" thickBot="1" customHeight="1">
      <c r="A24" s="19"/>
      <c r="B24" s="19"/>
      <c r="C24" s="20" t="s">
        <v>42</v>
      </c>
      <c r="D24" s="20"/>
      <c r="E24" s="19" t="s">
        <v>43</v>
      </c>
      <c r="F24" s="12">
        <v>2</v>
      </c>
      <c r="G24" s="14">
        <f ca="1">ROUND(SUM(INDIRECT(ADDRESS(ROW()+(-2), COLUMN()+(1), 1)),INDIRECT(ADDRESS(ROW()+(-5), COLUMN()+(1), 1)),INDIRECT(ADDRESS(ROW()+(-13), COLUMN()+(1), 1))), 2)</f>
        <v>74.68</v>
      </c>
      <c r="H24" s="14">
        <f ca="1">ROUND(INDIRECT(ADDRESS(ROW()+(0), COLUMN()+(-2), 1))*INDIRECT(ADDRESS(ROW()+(0), COLUMN()+(-1), 1))/100, 2)</f>
        <v>1.49</v>
      </c>
    </row>
    <row r="25" spans="1:8" ht="13.50" thickBot="1" customHeight="1">
      <c r="A25" s="8"/>
      <c r="B25" s="8"/>
      <c r="C25" s="8"/>
      <c r="D25" s="8"/>
      <c r="E25" s="8"/>
      <c r="F25" s="21" t="s">
        <v>44</v>
      </c>
      <c r="G25" s="21"/>
      <c r="H25" s="22">
        <f ca="1">ROUND(SUM(INDIRECT(ADDRESS(ROW()+(-1), COLUMN()+(0), 1)),INDIRECT(ADDRESS(ROW()+(-3), COLUMN()+(0), 1)),INDIRECT(ADDRESS(ROW()+(-6), COLUMN()+(0), 1)),INDIRECT(ADDRESS(ROW()+(-14), COLUMN()+(0), 1))), 2)</f>
        <v>76.17</v>
      </c>
    </row>
  </sheetData>
  <mergeCells count="48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B25"/>
    <mergeCell ref="C25:D25"/>
    <mergeCell ref="F25:G25"/>
  </mergeCells>
  <pageMargins left="0.147638" right="0.147638" top="0.206693" bottom="0.206693" header="0.0" footer="0.0"/>
  <pageSetup paperSize="9" orientation="portrait"/>
  <rowBreaks count="0" manualBreakCount="0">
    </rowBreaks>
</worksheet>
</file>