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<sst xmlns="http://schemas.openxmlformats.org/spreadsheetml/2006/main" count="37" uniqueCount="37">
  <si>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</si>
  <si>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AUR030</t>
  </si>
  <si>
    <t xml:space="preserve">m³</t>
  </si>
  <si>
    <t xml:space="preserve">Relleno localizado con material de drenaje.</t>
  </si>
  <si>
    <r>
      <rPr>
        <sz val="8.25"/>
        <color rgb="FF000000"/>
        <rFont val="Arial"/>
        <family val="2"/>
      </rPr>
      <t xml:space="preserve">Relleno localizado con grava filtrante clasificada, bajo falso piso, para drenaje del agua ascendente de la napa freática, y compactación en tongadas sucesivas de 20 cm de espesor máximo con rodillo vibrante de guiado manual. El precio no incluye la red de drenaje.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</si>
  <si>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</si>
  <si>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</si>
  <si>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</si>
  <si>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</si>
  <si>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</si>
  <si>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</si>
  <si>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</si>
  <si>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mt01ard030a</t>
  </si>
  <si>
    <t xml:space="preserve">t</t>
  </si>
  <si>
    <t xml:space="preserve">Grava filtrante clasificada.</t>
  </si>
  <si>
    <t xml:space="preserve">mt08aaa010a</t>
  </si>
  <si>
    <t xml:space="preserve">m³</t>
  </si>
  <si>
    <t xml:space="preserve">Agua.</t>
  </si>
  <si>
    <t xml:space="preserve">Subtotal materiales:</t>
  </si>
  <si>
    <t xml:space="preserve">Equipos</t>
  </si>
  <si>
    <t xml:space="preserve">mq01pan070b</t>
  </si>
  <si>
    <t xml:space="preserve">h</t>
  </si>
  <si>
    <t xml:space="preserve">Mini pala cargadora sobre neumáticos, de 52 kW/1 m³ kW.</t>
  </si>
  <si>
    <t xml:space="preserve">mq02roa010a</t>
  </si>
  <si>
    <t xml:space="preserve">h</t>
  </si>
  <si>
    <t xml:space="preserve">Rodillo vibrante de guiado manual, de 700 kg, anchura de trabajo 70 cm.</t>
  </si>
  <si>
    <t xml:space="preserve">Subtotal equipos:</t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</si>
  <si>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</si>
  <si>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</si>
  <si>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</si>
  <si>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</si>
  <si>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</si>
  <si>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</si>
  <si>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</si>
  <si>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</si>
  <si>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5,30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</si>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</sst>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10.20" customWidth="1"/>
    <col min="4" max="4" width="62.05" customWidth="1"/>
    <col min="5" max="5" width="14.96" customWidth="1"/>
    <col min="6" max="6" width="14.96" customWidth="1"/>
    <col min="7" max="7" width="11.9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1.5</v>
      </c>
      <c r="F10" s="12">
        <v>70.78</v>
      </c>
      <c r="G10" s="12">
        <f ca="1">ROUND(INDIRECT(ADDRESS(ROW()+(0), COLUMN()+(-2), 1))*INDIRECT(ADDRESS(ROW()+(0), COLUMN()+(-1), 1)), 2)</f>
        <v>106.17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0.008</v>
      </c>
      <c r="F11" s="14">
        <v>4.64</v>
      </c>
      <c r="G11" s="14">
        <f ca="1">ROUND(INDIRECT(ADDRESS(ROW()+(0), COLUMN()+(-2), 1))*INDIRECT(ADDRESS(ROW()+(0), COLUMN()+(-1), 1)), 2)</f>
        <v>0.04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106.21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0.028</v>
      </c>
      <c r="F14" s="12">
        <v>110.36</v>
      </c>
      <c r="G14" s="12">
        <f ca="1">ROUND(INDIRECT(ADDRESS(ROW()+(0), COLUMN()+(-2), 1))*INDIRECT(ADDRESS(ROW()+(0), COLUMN()+(-1), 1)), 2)</f>
        <v>3.09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0.38</v>
      </c>
      <c r="F15" s="14">
        <v>28.42</v>
      </c>
      <c r="G15" s="14">
        <f ca="1">ROUND(INDIRECT(ADDRESS(ROW()+(0), COLUMN()+(-2), 1))*INDIRECT(ADDRESS(ROW()+(0), COLUMN()+(-1), 1)), 2)</f>
        <v>10.8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13.89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" t="s">
        <v>28</v>
      </c>
      <c r="B18" s="1"/>
      <c r="C18" s="10" t="s">
        <v>29</v>
      </c>
      <c r="D18" s="1" t="s">
        <v>30</v>
      </c>
      <c r="E18" s="13">
        <v>0.468</v>
      </c>
      <c r="F18" s="14">
        <v>20.92</v>
      </c>
      <c r="G18" s="14">
        <f ca="1">ROUND(INDIRECT(ADDRESS(ROW()+(0), COLUMN()+(-2), 1))*INDIRECT(ADDRESS(ROW()+(0), COLUMN()+(-1), 1)), 2)</f>
        <v>9.79</v>
      </c>
    </row>
    <row r="19" spans="1:7" ht="13.50" thickBot="1" customHeight="1">
      <c r="A19" s="15"/>
      <c r="B19" s="15"/>
      <c r="C19" s="15"/>
      <c r="D19" s="15"/>
      <c r="E19" s="9" t="s">
        <v>31</v>
      </c>
      <c r="F19" s="9"/>
      <c r="G19" s="17">
        <f ca="1">ROUND(SUM(INDIRECT(ADDRESS(ROW()+(-1), COLUMN()+(0), 1))), 2)</f>
        <v>9.79</v>
      </c>
    </row>
    <row r="20" spans="1:7" ht="13.50" thickBot="1" customHeight="1">
      <c r="A20" s="15">
        <v>4</v>
      </c>
      <c r="B20" s="15"/>
      <c r="C20" s="15"/>
      <c r="D20" s="18" t="s">
        <v>32</v>
      </c>
      <c r="E20" s="18"/>
      <c r="F20" s="15"/>
      <c r="G20" s="15"/>
    </row>
    <row r="21" spans="1:7" ht="13.50" thickBot="1" customHeight="1">
      <c r="A21" s="19"/>
      <c r="B21" s="19"/>
      <c r="C21" s="20" t="s">
        <v>33</v>
      </c>
      <c r="D21" s="19" t="s">
        <v>34</v>
      </c>
      <c r="E21" s="13">
        <v>2</v>
      </c>
      <c r="F21" s="14">
        <f ca="1">ROUND(SUM(INDIRECT(ADDRESS(ROW()+(-2), COLUMN()+(1), 1)),INDIRECT(ADDRESS(ROW()+(-5), COLUMN()+(1), 1)),INDIRECT(ADDRESS(ROW()+(-9), COLUMN()+(1), 1))), 2)</f>
        <v>129.89</v>
      </c>
      <c r="G21" s="14">
        <f ca="1">ROUND(INDIRECT(ADDRESS(ROW()+(0), COLUMN()+(-2), 1))*INDIRECT(ADDRESS(ROW()+(0), COLUMN()+(-1), 1))/100, 2)</f>
        <v>2.6</v>
      </c>
    </row>
    <row r="22" spans="1:7" ht="13.50" thickBot="1" customHeight="1">
      <c r="A22" s="21" t="s">
        <v>35</v>
      </c>
      <c r="B22" s="21"/>
      <c r="C22" s="22"/>
      <c r="D22" s="23"/>
      <c r="E22" s="24" t="s">
        <v>36</v>
      </c>
      <c r="F22" s="25"/>
      <c r="G22" s="26">
        <f ca="1">ROUND(SUM(INDIRECT(ADDRESS(ROW()+(-1), COLUMN()+(0), 1)),INDIRECT(ADDRESS(ROW()+(-3), COLUMN()+(0), 1)),INDIRECT(ADDRESS(ROW()+(-6), COLUMN()+(0), 1)),INDIRECT(ADDRESS(ROW()+(-10), COLUMN()+(0), 1))), 2)</f>
        <v>132.49</v>
      </c>
    </row>
  </sheetData>
  <mergeCells count="26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B19"/>
    <mergeCell ref="E19:F19"/>
    <mergeCell ref="A20:B20"/>
    <mergeCell ref="D20:E20"/>
    <mergeCell ref="A21:B21"/>
    <mergeCell ref="A22:D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