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<sst xmlns="http://schemas.openxmlformats.org/spreadsheetml/2006/main" count="46" uniqueCount="46">
  <si>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</si>
  <si>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IUE022</t>
  </si>
  <si>
    <t xml:space="preserve">Ud</t>
  </si>
  <si>
    <t xml:space="preserve">Pozo trampa de grasas, de polietileno de alta densidad (PEAD/HDPE).</t>
  </si>
  <si>
    <r>
      <rPr>
        <sz val="8.25"/>
        <color rgb="FF000000"/>
        <rFont val="Arial"/>
        <family val="2"/>
      </rPr>
      <t xml:space="preserve">Pozo trampa de grasas, monobloque, de polietileno de alta densidad, de 1200 mm de diámetro nominal y 2,5 m de altura nominal, sobre falso piso de 30 cm de espesor de concreto armado f'c=350 kg/cm² (35 MPa), no expuesto a ciclos de congelamiento y deshielo, exposición a sulfatos moderada, con baja permeabilidad en exposición al agua, expuesto a cloruros provenientes de productos descongelantes, sal, agua salobre, agua del mar, o salpicaduras del mismo origen, tamaño máximo del agregado 19 mm, consistencia blanda, encastre del cuerpo del colector 10 cm en dicha falso piso, ligeramente armada con malla electrosoldada Q-335 cocada 150x150 mm de acero trefilado corrugado ASTM A 82-94 y losa alrededor del acceso del cono de 150x150 cm y 20 cm de espesor de concreto simple f'c=315 kg/cm² (31 MPa), no expuesto a ciclos de congelamiento y deshielo, exposición a sulfatos severa, con baja permeabilidad en exposición al agua, no expuesto a cloruros, tamaño máximo del agregado 19 mm, consistencia blanda, con cierre de tapa circular y marco de fundición carga de rotura 125 kN, instalado en aceras, zonas peatonales o estacionamientos comunitarios.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</si>
  <si>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</si>
  <si>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</si>
  <si>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</si>
  <si>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</si>
  <si>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</si>
  <si>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</si>
  <si>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</si>
  <si>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mt10haf055hqc</t>
  </si>
  <si>
    <t xml:space="preserve">m³</t>
  </si>
  <si>
    <t xml:space="preserve">Concreto f'c=350 kg/cm² (35 MPa), no expuesto a ciclos de congelamiento y deshielo, exposición a sulfatos moderada, con baja permeabilidad en exposición al agua, expuesto a cloruros provenientes de productos descongelantes, sal, agua salobre, agua del mar, o salpicaduras del mismo origen, tamaño máximo del agregado 19 mm, consistencia blanda, premezclado en planta, según el Reglamento Nacional de Edificaciones NTE E.060.</t>
  </si>
  <si>
    <t xml:space="preserve">mt07ame090ljc</t>
  </si>
  <si>
    <t xml:space="preserve">m²</t>
  </si>
  <si>
    <t xml:space="preserve">Malla electrosoldada Q-335 cocada 150x150 mm, con alambres longitudinales de 8 mm de diámetro y alambres transversales de 8,0 mm de diámetro, de acero trefilado corrugado ASTM A 82-94, según ASTM A 185.</t>
  </si>
  <si>
    <t xml:space="preserve">mt11ras170fa</t>
  </si>
  <si>
    <t xml:space="preserve">Ud</t>
  </si>
  <si>
    <t xml:space="preserve">Pozo trampa de grasas, monobloque, de polietileno de alta densidad, de 1200 mm de diámetro nominal y 2,5 m de altura nominal, con cono reductor de 600 mm de diámetro nominal en el acceso, con la escalera instalada, base con superficie lisa, una entrada con manguito de unión con junta elástica de 110 mm de diámetro y una salida de 110 mm de diámetro, con ventilación incorporada.</t>
  </si>
  <si>
    <t xml:space="preserve">mt10hmf055ftb</t>
  </si>
  <si>
    <t xml:space="preserve">m³</t>
  </si>
  <si>
    <t xml:space="preserve">Concreto simple f'c=315 kg/cm² (31 MPa), no expuesto a ciclos de congelamiento y deshielo, exposición a sulfatos severa, con baja permeabilidad en exposición al agua, no expuesto a cloruros, tamaño máximo del agregado 19 mm, consistencia blanda, premezclado en planta, según el Reglamento Nacional de Edificaciones NTE E.060.</t>
  </si>
  <si>
    <t xml:space="preserve">mt46tpr010a</t>
  </si>
  <si>
    <t xml:space="preserve">Ud</t>
  </si>
  <si>
    <t xml:space="preserve">Tapa circular y marco de fundición dúctil de 660 mm de diámetro exterior y 40 mm de altura, paso libre de 550 mm, para pozo, carga de rotura 125 kN. Tapa revestida con pintura bituminosa y marco sin cierre ni junta.</t>
  </si>
  <si>
    <t xml:space="preserve">Subtotal materiales:</t>
  </si>
  <si>
    <t xml:space="preserve">Equipos</t>
  </si>
  <si>
    <t xml:space="preserve">mq04cag010a</t>
  </si>
  <si>
    <t xml:space="preserve">h</t>
  </si>
  <si>
    <t xml:space="preserve">Camión con grúa de hasta 6 t.</t>
  </si>
  <si>
    <t xml:space="preserve">Subtotal equipos:</t>
  </si>
  <si>
    <t xml:space="preserve">Mano de obra</t>
  </si>
  <si>
    <t xml:space="preserve">mo041</t>
  </si>
  <si>
    <t xml:space="preserve">h</t>
  </si>
  <si>
    <t xml:space="preserve">Operario de construcción de obra civil.</t>
  </si>
  <si>
    <t xml:space="preserve">mo087</t>
  </si>
  <si>
    <t xml:space="preserve">h</t>
  </si>
  <si>
    <t xml:space="preserve">Oficial de construcción de obra civil.</t>
  </si>
  <si>
    <t xml:space="preserve">Subtotal mano de obra:</t>
  </si>
  <si>
    <t xml:space="preserve">Herramientas</t>
  </si>
  <si>
    <t xml:space="preserve">%</t>
  </si>
  <si>
    <t xml:space="preserve">Herramientas</t>
  </si>
  <si>
    <t xml:space="preserve">Coste de mantenimiento decenal: S/. 444,79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</si>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</sst>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12" customWidth="1"/>
    <col min="3" max="3" width="0.85" customWidth="1"/>
    <col min="4" max="4" width="7.65" customWidth="1"/>
    <col min="5" max="5" width="69.19" customWidth="1"/>
    <col min="6" max="6" width="12.07" customWidth="1"/>
    <col min="7" max="7" width="13.94"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
      <c r="D10" s="10" t="s">
        <v>13</v>
      </c>
      <c r="E10" s="1" t="s">
        <v>14</v>
      </c>
      <c r="F10" s="11">
        <v>0.681</v>
      </c>
      <c r="G10" s="12">
        <v>283.88</v>
      </c>
      <c r="H10" s="12">
        <f ca="1">ROUND(INDIRECT(ADDRESS(ROW()+(0), COLUMN()+(-2), 1))*INDIRECT(ADDRESS(ROW()+(0), COLUMN()+(-1), 1)), 2)</f>
        <v>193.32</v>
      </c>
    </row>
    <row r="11" spans="1:8" ht="34.50" thickBot="1" customHeight="1">
      <c r="A11" s="1" t="s">
        <v>15</v>
      </c>
      <c r="B11" s="1"/>
      <c r="C11" s="1"/>
      <c r="D11" s="10" t="s">
        <v>16</v>
      </c>
      <c r="E11" s="1" t="s">
        <v>17</v>
      </c>
      <c r="F11" s="11">
        <v>2.27</v>
      </c>
      <c r="G11" s="12">
        <v>24.11</v>
      </c>
      <c r="H11" s="12">
        <f ca="1">ROUND(INDIRECT(ADDRESS(ROW()+(0), COLUMN()+(-2), 1))*INDIRECT(ADDRESS(ROW()+(0), COLUMN()+(-1), 1)), 2)</f>
        <v>54.73</v>
      </c>
    </row>
    <row r="12" spans="1:8" ht="55.50" thickBot="1" customHeight="1">
      <c r="A12" s="1" t="s">
        <v>18</v>
      </c>
      <c r="B12" s="1"/>
      <c r="C12" s="1"/>
      <c r="D12" s="10" t="s">
        <v>19</v>
      </c>
      <c r="E12" s="1" t="s">
        <v>20</v>
      </c>
      <c r="F12" s="11">
        <v>1</v>
      </c>
      <c r="G12" s="12">
        <v>8056.21</v>
      </c>
      <c r="H12" s="12">
        <f ca="1">ROUND(INDIRECT(ADDRESS(ROW()+(0), COLUMN()+(-2), 1))*INDIRECT(ADDRESS(ROW()+(0), COLUMN()+(-1), 1)), 2)</f>
        <v>8056.21</v>
      </c>
    </row>
    <row r="13" spans="1:8" ht="55.50" thickBot="1" customHeight="1">
      <c r="A13" s="1" t="s">
        <v>21</v>
      </c>
      <c r="B13" s="1"/>
      <c r="C13" s="1"/>
      <c r="D13" s="10" t="s">
        <v>22</v>
      </c>
      <c r="E13" s="1" t="s">
        <v>23</v>
      </c>
      <c r="F13" s="11">
        <v>0.224</v>
      </c>
      <c r="G13" s="12">
        <v>269.84</v>
      </c>
      <c r="H13" s="12">
        <f ca="1">ROUND(INDIRECT(ADDRESS(ROW()+(0), COLUMN()+(-2), 1))*INDIRECT(ADDRESS(ROW()+(0), COLUMN()+(-1), 1)), 2)</f>
        <v>60.44</v>
      </c>
    </row>
    <row r="14" spans="1:8" ht="34.50" thickBot="1" customHeight="1">
      <c r="A14" s="1" t="s">
        <v>24</v>
      </c>
      <c r="B14" s="1"/>
      <c r="C14" s="1"/>
      <c r="D14" s="10" t="s">
        <v>25</v>
      </c>
      <c r="E14" s="1" t="s">
        <v>26</v>
      </c>
      <c r="F14" s="13">
        <v>1</v>
      </c>
      <c r="G14" s="14">
        <v>206.55</v>
      </c>
      <c r="H14" s="14">
        <f ca="1">ROUND(INDIRECT(ADDRESS(ROW()+(0), COLUMN()+(-2), 1))*INDIRECT(ADDRESS(ROW()+(0), COLUMN()+(-1), 1)), 2)</f>
        <v>206.55</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8571.25</v>
      </c>
    </row>
    <row r="16" spans="1:8" ht="13.50" thickBot="1" customHeight="1">
      <c r="A16" s="15">
        <v>2</v>
      </c>
      <c r="B16" s="15"/>
      <c r="C16" s="15"/>
      <c r="D16" s="15"/>
      <c r="E16" s="18" t="s">
        <v>28</v>
      </c>
      <c r="F16" s="18"/>
      <c r="G16" s="15"/>
      <c r="H16" s="15"/>
    </row>
    <row r="17" spans="1:8" ht="13.50" thickBot="1" customHeight="1">
      <c r="A17" s="1" t="s">
        <v>29</v>
      </c>
      <c r="B17" s="1"/>
      <c r="C17" s="1"/>
      <c r="D17" s="10" t="s">
        <v>30</v>
      </c>
      <c r="E17" s="1" t="s">
        <v>31</v>
      </c>
      <c r="F17" s="13">
        <v>0.261</v>
      </c>
      <c r="G17" s="14">
        <v>166.09</v>
      </c>
      <c r="H17" s="14">
        <f ca="1">ROUND(INDIRECT(ADDRESS(ROW()+(0), COLUMN()+(-2), 1))*INDIRECT(ADDRESS(ROW()+(0), COLUMN()+(-1), 1)), 2)</f>
        <v>43.35</v>
      </c>
    </row>
    <row r="18" spans="1:8" ht="13.50" thickBot="1" customHeight="1">
      <c r="A18" s="15"/>
      <c r="B18" s="15"/>
      <c r="C18" s="15"/>
      <c r="D18" s="15"/>
      <c r="E18" s="15"/>
      <c r="F18" s="9" t="s">
        <v>32</v>
      </c>
      <c r="G18" s="9"/>
      <c r="H18" s="17">
        <f ca="1">ROUND(SUM(INDIRECT(ADDRESS(ROW()+(-1), COLUMN()+(0), 1))), 2)</f>
        <v>43.35</v>
      </c>
    </row>
    <row r="19" spans="1:8" ht="13.50" thickBot="1" customHeight="1">
      <c r="A19" s="15">
        <v>3</v>
      </c>
      <c r="B19" s="15"/>
      <c r="C19" s="15"/>
      <c r="D19" s="15"/>
      <c r="E19" s="18" t="s">
        <v>33</v>
      </c>
      <c r="F19" s="18"/>
      <c r="G19" s="15"/>
      <c r="H19" s="15"/>
    </row>
    <row r="20" spans="1:8" ht="13.50" thickBot="1" customHeight="1">
      <c r="A20" s="1" t="s">
        <v>34</v>
      </c>
      <c r="B20" s="1"/>
      <c r="C20" s="1"/>
      <c r="D20" s="10" t="s">
        <v>35</v>
      </c>
      <c r="E20" s="1" t="s">
        <v>36</v>
      </c>
      <c r="F20" s="11">
        <v>2.531</v>
      </c>
      <c r="G20" s="12">
        <v>31.29</v>
      </c>
      <c r="H20" s="12">
        <f ca="1">ROUND(INDIRECT(ADDRESS(ROW()+(0), COLUMN()+(-2), 1))*INDIRECT(ADDRESS(ROW()+(0), COLUMN()+(-1), 1)), 2)</f>
        <v>79.19</v>
      </c>
    </row>
    <row r="21" spans="1:8" ht="13.50" thickBot="1" customHeight="1">
      <c r="A21" s="1" t="s">
        <v>37</v>
      </c>
      <c r="B21" s="1"/>
      <c r="C21" s="1"/>
      <c r="D21" s="10" t="s">
        <v>38</v>
      </c>
      <c r="E21" s="1" t="s">
        <v>39</v>
      </c>
      <c r="F21" s="13">
        <v>1.265</v>
      </c>
      <c r="G21" s="14">
        <v>21.72</v>
      </c>
      <c r="H21" s="14">
        <f ca="1">ROUND(INDIRECT(ADDRESS(ROW()+(0), COLUMN()+(-2), 1))*INDIRECT(ADDRESS(ROW()+(0), COLUMN()+(-1), 1)), 2)</f>
        <v>27.48</v>
      </c>
    </row>
    <row r="22" spans="1:8" ht="13.50" thickBot="1" customHeight="1">
      <c r="A22" s="15"/>
      <c r="B22" s="15"/>
      <c r="C22" s="15"/>
      <c r="D22" s="15"/>
      <c r="E22" s="15"/>
      <c r="F22" s="9" t="s">
        <v>40</v>
      </c>
      <c r="G22" s="9"/>
      <c r="H22" s="17">
        <f ca="1">ROUND(SUM(INDIRECT(ADDRESS(ROW()+(-1), COLUMN()+(0), 1)),INDIRECT(ADDRESS(ROW()+(-2), COLUMN()+(0), 1))), 2)</f>
        <v>106.67</v>
      </c>
    </row>
    <row r="23" spans="1:8" ht="13.50" thickBot="1" customHeight="1">
      <c r="A23" s="15">
        <v>4</v>
      </c>
      <c r="B23" s="15"/>
      <c r="C23" s="15"/>
      <c r="D23" s="15"/>
      <c r="E23" s="18" t="s">
        <v>41</v>
      </c>
      <c r="F23" s="18"/>
      <c r="G23" s="15"/>
      <c r="H23" s="15"/>
    </row>
    <row r="24" spans="1:8" ht="13.50" thickBot="1" customHeight="1">
      <c r="A24" s="19"/>
      <c r="B24" s="19"/>
      <c r="C24" s="19"/>
      <c r="D24" s="20" t="s">
        <v>42</v>
      </c>
      <c r="E24" s="19" t="s">
        <v>43</v>
      </c>
      <c r="F24" s="13">
        <v>2</v>
      </c>
      <c r="G24" s="14">
        <f ca="1">ROUND(SUM(INDIRECT(ADDRESS(ROW()+(-2), COLUMN()+(1), 1)),INDIRECT(ADDRESS(ROW()+(-6), COLUMN()+(1), 1)),INDIRECT(ADDRESS(ROW()+(-9), COLUMN()+(1), 1))), 2)</f>
        <v>8721.27</v>
      </c>
      <c r="H24" s="14">
        <f ca="1">ROUND(INDIRECT(ADDRESS(ROW()+(0), COLUMN()+(-2), 1))*INDIRECT(ADDRESS(ROW()+(0), COLUMN()+(-1), 1))/100, 2)</f>
        <v>174.43</v>
      </c>
    </row>
    <row r="25" spans="1:8" ht="13.50" thickBot="1" customHeight="1">
      <c r="A25" s="21" t="s">
        <v>44</v>
      </c>
      <c r="B25" s="21"/>
      <c r="C25" s="21"/>
      <c r="D25" s="22"/>
      <c r="E25" s="23"/>
      <c r="F25" s="24" t="s">
        <v>45</v>
      </c>
      <c r="G25" s="25"/>
      <c r="H25" s="26">
        <f ca="1">ROUND(SUM(INDIRECT(ADDRESS(ROW()+(-1), COLUMN()+(0), 1)),INDIRECT(ADDRESS(ROW()+(-3), COLUMN()+(0), 1)),INDIRECT(ADDRESS(ROW()+(-7), COLUMN()+(0), 1)),INDIRECT(ADDRESS(ROW()+(-10), COLUMN()+(0), 1))), 2)</f>
        <v>8895.7</v>
      </c>
    </row>
  </sheetData>
  <mergeCells count="29">
    <mergeCell ref="A1:H1"/>
    <mergeCell ref="C3:H3"/>
    <mergeCell ref="A5:H5"/>
    <mergeCell ref="A8:C8"/>
    <mergeCell ref="A9:C9"/>
    <mergeCell ref="E9:F9"/>
    <mergeCell ref="A10:C10"/>
    <mergeCell ref="A11:C11"/>
    <mergeCell ref="A12:C12"/>
    <mergeCell ref="A13:C13"/>
    <mergeCell ref="A14:C14"/>
    <mergeCell ref="A15:C15"/>
    <mergeCell ref="F15:G15"/>
    <mergeCell ref="A16:C16"/>
    <mergeCell ref="E16:F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