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<sst xmlns="http://schemas.openxmlformats.org/spreadsheetml/2006/main" count="64" uniqueCount="64">
  <si>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</si>
  <si>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IUS050</t>
  </si>
  <si>
    <t xml:space="preserve">Ud</t>
  </si>
  <si>
    <t xml:space="preserve">Buzón de inspección prefabricado de concreto simple.</t>
  </si>
  <si>
    <r>
      <rPr>
        <sz val="8.25"/>
        <color rgb="FF000000"/>
        <rFont val="Arial"/>
        <family val="2"/>
      </rPr>
      <t xml:space="preserve">Pozo de registro de elementos prefabricados de concreto simple, de 1,2 m de diámetro interior y 3 m de altura útil interior, sobre falso piso de 25 cm de espesor de concreto armado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 ligeramente armada con malla electrosoldada, con cierre de tapa circular con bloqueo y marco de fundición carga de rotura 400 kN, instalado en calzadas de calles, incluyendo las peatonales, o zonas de estacionamiento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</si>
  <si>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</si>
  <si>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</si>
  <si>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</si>
  <si>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</si>
  <si>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</si>
  <si>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</si>
  <si>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</si>
  <si>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mt10haf055hqc</t>
  </si>
  <si>
    <t xml:space="preserve">m³</t>
  </si>
  <si>
    <t xml:space="preserve">Concreto f'c=350 kg/cm² (35 MPa), no expuesto a ciclos de congelamiento y deshielo, exposición a sulfatos moderada, con baja permeabilidad en exposición al agua, expuesto a cloruros provenientes de productos descongelantes, sal, agua salobre, agua del mar, o salpicaduras del mismo origen, tamaño máximo del agregado 19 mm, consistencia blanda, premezclado en planta, según el Reglamento Nacional de Edificaciones NTE E.060.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</si>
  <si>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</si>
  <si>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</si>
  <si>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</si>
  <si>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</si>
  <si>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</si>
  <si>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</si>
  <si>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mt46phb010aa</t>
  </si>
  <si>
    <t xml:space="preserve">Ud</t>
  </si>
  <si>
    <t xml:space="preserve">Base prefabricada de concreto simple para formación de pozo de registro, de 120 cm de diámetro nominal (interior), 70 cm de altura útil y 16 cm de espesor, clase N (Normal), carga de rotura 90 kN/m², de 1767 kg, con junta de caucho EPDM, de deslizamiento y compresión, para unión con otros módulos, para conexión con colector de hasta 300 mm de diámetro, resistencia a compresión mayor de 30 N/mm².</t>
  </si>
  <si>
    <t xml:space="preserve">mt46phb110a</t>
  </si>
  <si>
    <t xml:space="preserve">Ud</t>
  </si>
  <si>
    <t xml:space="preserve">Junta de caucho EPDM, de deslizamiento y compresión, tipo arpón, para conexión de colector de 300 mm de diámetro nominal (interior) a base prefabricada de concreto para formación de pozo de registro.</t>
  </si>
  <si>
    <t xml:space="preserve">mt46phb020o</t>
  </si>
  <si>
    <t xml:space="preserve">Ud</t>
  </si>
  <si>
    <t xml:space="preserve">Anillo prefabricado de concreto simple para formación de pozo de registro, de 120 cm de diámetro nominal (interior), 100 cm de altura útil y 16 cm de espesor, clase N (Normal), carga de rotura 90 kN/m², de 1600 kg, con junta de caucho EPDM, de deslizamiento y compresión, para unión con otros módulos, resistencia a compresión mayor de 30 N/mm².</t>
  </si>
  <si>
    <t xml:space="preserve">mt46phb030dd</t>
  </si>
  <si>
    <t xml:space="preserve">Ud</t>
  </si>
  <si>
    <t xml:space="preserve">Cono asimétrico prefabricado de concreto simple para formación de pozo de registro, de 120 a 60 cm de diámetro nominal (interior), 120 cm de altura útil y 16 cm de espesor, clase N (Normal), carga de rotura 90 kN/m², de 1960 kg, con junta de caucho EPDM, de deslizamiento y compresión, para unión con otros módulos.</t>
  </si>
  <si>
    <t xml:space="preserve">mt46phb040c</t>
  </si>
  <si>
    <t xml:space="preserve">Ud</t>
  </si>
  <si>
    <t xml:space="preserve">Módulo de ajuste prefabricado de concreto, de 60 cm de diámetro nominal (interior), 10 cm de altura útil y 10 cm de espesor, de 68,7 kg, con junta de caucho EPDM, de deslizamiento y compresión, para unión con otros módulos.</t>
  </si>
  <si>
    <t xml:space="preserve">mt46thb110b</t>
  </si>
  <si>
    <t xml:space="preserve">kg</t>
  </si>
  <si>
    <t xml:space="preserve">Lubricante para unión con junta elástica, en pozos de registro prefabricados.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</si>
  <si>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</si>
  <si>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</si>
  <si>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</si>
  <si>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</si>
  <si>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</si>
  <si>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</si>
  <si>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</si>
  <si>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</si>
  <si>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</si>
  <si>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</si>
  <si>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</si>
  <si>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</si>
  <si>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</si>
  <si>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</si>
  <si>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</si>
  <si>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</si>
  <si>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</si>
  <si>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</si>
  <si>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</si>
  <si>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</si>
  <si>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</si>
  <si>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</si>
  <si>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</si>
  <si>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164,15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</si>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</sst>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0.7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0.283</v>
      </c>
      <c r="G10" s="12">
        <v>283.88</v>
      </c>
      <c r="H10" s="12">
        <f ca="1">ROUND(INDIRECT(ADDRESS(ROW()+(0), COLUMN()+(-2), 1))*INDIRECT(ADDRESS(ROW()+(0), COLUMN()+(-1), 1)), 2)</f>
        <v>80.34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3.768</v>
      </c>
      <c r="G11" s="12">
        <v>24.11</v>
      </c>
      <c r="H11" s="12">
        <f ca="1">ROUND(INDIRECT(ADDRESS(ROW()+(0), COLUMN()+(-2), 1))*INDIRECT(ADDRESS(ROW()+(0), COLUMN()+(-1), 1)), 2)</f>
        <v>90.85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0.495</v>
      </c>
      <c r="G12" s="12">
        <v>269.84</v>
      </c>
      <c r="H12" s="12">
        <f ca="1">ROUND(INDIRECT(ADDRESS(ROW()+(0), COLUMN()+(-2), 1))*INDIRECT(ADDRESS(ROW()+(0), COLUMN()+(-1), 1)), 2)</f>
        <v>133.57</v>
      </c>
    </row>
    <row r="13" spans="1:8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544.7</v>
      </c>
      <c r="H13" s="12">
        <f ca="1">ROUND(INDIRECT(ADDRESS(ROW()+(0), COLUMN()+(-2), 1))*INDIRECT(ADDRESS(ROW()+(0), COLUMN()+(-1), 1)), 2)</f>
        <v>544.7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56.96</v>
      </c>
      <c r="H14" s="12">
        <f ca="1">ROUND(INDIRECT(ADDRESS(ROW()+(0), COLUMN()+(-2), 1))*INDIRECT(ADDRESS(ROW()+(0), COLUMN()+(-1), 1)), 2)</f>
        <v>113.92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503.29</v>
      </c>
      <c r="H15" s="12">
        <f ca="1">ROUND(INDIRECT(ADDRESS(ROW()+(0), COLUMN()+(-2), 1))*INDIRECT(ADDRESS(ROW()+(0), COLUMN()+(-1), 1)), 2)</f>
        <v>503.29</v>
      </c>
    </row>
    <row r="16" spans="1:8" ht="45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639.1</v>
      </c>
      <c r="H16" s="12">
        <f ca="1">ROUND(INDIRECT(ADDRESS(ROW()+(0), COLUMN()+(-2), 1))*INDIRECT(ADDRESS(ROW()+(0), COLUMN()+(-1), 1)), 2)</f>
        <v>639.1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89.28</v>
      </c>
      <c r="H17" s="12">
        <f ca="1">ROUND(INDIRECT(ADDRESS(ROW()+(0), COLUMN()+(-2), 1))*INDIRECT(ADDRESS(ROW()+(0), COLUMN()+(-1), 1)), 2)</f>
        <v>89.28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0.096</v>
      </c>
      <c r="G18" s="12">
        <v>10.2</v>
      </c>
      <c r="H18" s="12">
        <f ca="1">ROUND(INDIRECT(ADDRESS(ROW()+(0), COLUMN()+(-2), 1))*INDIRECT(ADDRESS(ROW()+(0), COLUMN()+(-1), 1)), 2)</f>
        <v>0.98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9</v>
      </c>
      <c r="G19" s="12">
        <v>16.85</v>
      </c>
      <c r="H19" s="12">
        <f ca="1">ROUND(INDIRECT(ADDRESS(ROW()+(0), COLUMN()+(-2), 1))*INDIRECT(ADDRESS(ROW()+(0), COLUMN()+(-1), 1)), 2)</f>
        <v>151.65</v>
      </c>
    </row>
    <row r="20" spans="1:8" ht="45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1</v>
      </c>
      <c r="G20" s="14">
        <v>416.72</v>
      </c>
      <c r="H20" s="14">
        <f ca="1">ROUND(INDIRECT(ADDRESS(ROW()+(0), COLUMN()+(-2), 1))*INDIRECT(ADDRESS(ROW()+(0), COLUMN()+(-1), 1)), 2)</f>
        <v>416.72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2764.4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0.66</v>
      </c>
      <c r="G23" s="14">
        <v>166.09</v>
      </c>
      <c r="H23" s="14">
        <f ca="1">ROUND(INDIRECT(ADDRESS(ROW()+(0), COLUMN()+(-2), 1))*INDIRECT(ADDRESS(ROW()+(0), COLUMN()+(-1), 1)), 2)</f>
        <v>109.62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109.62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5.699</v>
      </c>
      <c r="G26" s="12">
        <v>31.29</v>
      </c>
      <c r="H26" s="12">
        <f ca="1">ROUND(INDIRECT(ADDRESS(ROW()+(0), COLUMN()+(-2), 1))*INDIRECT(ADDRESS(ROW()+(0), COLUMN()+(-1), 1)), 2)</f>
        <v>178.32</v>
      </c>
    </row>
    <row r="27" spans="1:8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7.653</v>
      </c>
      <c r="G27" s="14">
        <v>21.72</v>
      </c>
      <c r="H27" s="14">
        <f ca="1">ROUND(INDIRECT(ADDRESS(ROW()+(0), COLUMN()+(-2), 1))*INDIRECT(ADDRESS(ROW()+(0), COLUMN()+(-1), 1)), 2)</f>
        <v>166.22</v>
      </c>
    </row>
    <row r="28" spans="1:8" ht="13.50" thickBot="1" customHeight="1">
      <c r="A28" s="15"/>
      <c r="B28" s="15"/>
      <c r="C28" s="15"/>
      <c r="D28" s="15"/>
      <c r="E28" s="15"/>
      <c r="F28" s="9" t="s">
        <v>58</v>
      </c>
      <c r="G28" s="9"/>
      <c r="H28" s="17">
        <f ca="1">ROUND(SUM(INDIRECT(ADDRESS(ROW()+(-1), COLUMN()+(0), 1)),INDIRECT(ADDRESS(ROW()+(-2), COLUMN()+(0), 1))), 2)</f>
        <v>344.54</v>
      </c>
    </row>
    <row r="29" spans="1:8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60</v>
      </c>
      <c r="E30" s="19" t="s">
        <v>61</v>
      </c>
      <c r="F30" s="13">
        <v>2</v>
      </c>
      <c r="G30" s="14">
        <f ca="1">ROUND(SUM(INDIRECT(ADDRESS(ROW()+(-2), COLUMN()+(1), 1)),INDIRECT(ADDRESS(ROW()+(-6), COLUMN()+(1), 1)),INDIRECT(ADDRESS(ROW()+(-9), COLUMN()+(1), 1))), 2)</f>
        <v>3218.56</v>
      </c>
      <c r="H30" s="14">
        <f ca="1">ROUND(INDIRECT(ADDRESS(ROW()+(0), COLUMN()+(-2), 1))*INDIRECT(ADDRESS(ROW()+(0), COLUMN()+(-1), 1))/100, 2)</f>
        <v>64.37</v>
      </c>
    </row>
    <row r="31" spans="1:8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5"/>
      <c r="H31" s="26">
        <f ca="1">ROUND(SUM(INDIRECT(ADDRESS(ROW()+(-1), COLUMN()+(0), 1)),INDIRECT(ADDRESS(ROW()+(-3), COLUMN()+(0), 1)),INDIRECT(ADDRESS(ROW()+(-7), COLUMN()+(0), 1)),INDIRECT(ADDRESS(ROW()+(-10), COLUMN()+(0), 1))), 2)</f>
        <v>3282.93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  <mergeCell ref="A25:C25"/>
    <mergeCell ref="E25:F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