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<sst xmlns="http://schemas.openxmlformats.org/spreadsheetml/2006/main" count="56" uniqueCount="56">
  <si>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</si>
  <si>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HFI021</t>
  </si>
  <si>
    <t xml:space="preserve">m</t>
  </si>
  <si>
    <t xml:space="preserve">Forrado de ductos para instalaciones, con placas de yeso laminado, sistema "KNAUF".</t>
  </si>
  <si>
    <r>
      <rPr>
        <sz val="8.25"/>
        <color rgb="FF000000"/>
        <rFont val="Arial"/>
        <family val="2"/>
      </rPr>
      <t xml:space="preserve">Forrado de ductos para instalaciones, en un rincón de la tabiquería, de 50 cm de longitud y 25 cm de anchura, realizado con placas de yeso laminado dispuestas en una cara y estructura simple autoportante, sistema K251.es, compuesto de: entramado autoportante de perfiles de plancha de acero galvanizado de 48 mm de anchura, constituido por canales y parantes separados 500 mm longitudinalmente y 250 mm transversalmente, con una disposición normal "N"; dos placas tipo Fireboard GM-F dispuestas horizontalmente en la cara exterior del tabique, de 25 mm de espesor cada placa; aislamiento acústico colocado entre los perfiles, formado por panel semirrígido de lana mineral, espesor 45 mm. Incluso banda acústica de dilatación autoadhesiva "KNAUF"; anclajes de canales y parantes metálicos; tornillería para la fijación de las placas y pasta y cinta para el tratamiento de juntas entre placas.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</si>
  <si>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</si>
  <si>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</si>
  <si>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</si>
  <si>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</si>
  <si>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</si>
  <si>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</si>
  <si>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</si>
  <si>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mt12pck020b</t>
  </si>
  <si>
    <t xml:space="preserve">m</t>
  </si>
  <si>
    <t xml:space="preserve">Banda acústica de dilatación autoadhesiva, de espuma de poliuretano de celdas cerradas "KNAUF", de 3,2 mm de espesor y 50 mm de anchura, resistencia térmica 0,10 m²K/W, conductividad térmica 0,032 W/(mK).</t>
  </si>
  <si>
    <t xml:space="preserve">mt12pfk020b</t>
  </si>
  <si>
    <t xml:space="preserve">m</t>
  </si>
  <si>
    <t xml:space="preserve">Canal 48/30 "KNAUF" de acero galvanizado.</t>
  </si>
  <si>
    <t xml:space="preserve">mt12pfk010b</t>
  </si>
  <si>
    <t xml:space="preserve">m</t>
  </si>
  <si>
    <t xml:space="preserve">Parante 48/35 "KNAUF" de acero galvanizado.</t>
  </si>
  <si>
    <t xml:space="preserve">mt12pmk010c</t>
  </si>
  <si>
    <t xml:space="preserve">m²</t>
  </si>
  <si>
    <t xml:space="preserve">Placa de yeso laminado reforzada con tejido de fibra GM-F / 1200 / 2600 / 25 / con los bordes longitudinales cuadrados, especial Fireboard GM-F "KNAUF" con alma de yeso y caras revestidas con una lámina de fibra de vidrio; Euroclase A1 de reacción al fuego.</t>
  </si>
  <si>
    <t xml:space="preserve">mt12psg220</t>
  </si>
  <si>
    <t xml:space="preserve">Ud</t>
  </si>
  <si>
    <t xml:space="preserve">Fijación compuesta por tarugo y tornillo 5x27.</t>
  </si>
  <si>
    <t xml:space="preserve">mt12ptk010ce</t>
  </si>
  <si>
    <t xml:space="preserve">Ud</t>
  </si>
  <si>
    <t xml:space="preserve">Tornillo autoperforante TN "KNAUF" 3,5x35.</t>
  </si>
  <si>
    <t xml:space="preserve">mt12ptk010ch</t>
  </si>
  <si>
    <t xml:space="preserve">Ud</t>
  </si>
  <si>
    <t xml:space="preserve">Tornillo autoperforante TN "KNAUF" 4,2x70.</t>
  </si>
  <si>
    <t xml:space="preserve">mt16lra060b</t>
  </si>
  <si>
    <t xml:space="preserve">m²</t>
  </si>
  <si>
    <t xml:space="preserve">Panel semirrígido de lana mineral, espesor 45 mm, Euroclase A1 de reacción al fuego y factor de resistencia a la difusión del vapor de agua 1.</t>
  </si>
  <si>
    <t xml:space="preserve">mt12pmk012a</t>
  </si>
  <si>
    <t xml:space="preserve">kg</t>
  </si>
  <si>
    <t xml:space="preserve">Pasta de juntas Fireboard Spachtel "KNAUF", de fraguado normal (45 minutos), rango de temperatura de trabajo de 10 a 35°C, Euroclase A1 de reacción al fuego, para aplicación manual con cinta de juntas.</t>
  </si>
  <si>
    <t xml:space="preserve">mt12pmk013</t>
  </si>
  <si>
    <t xml:space="preserve">m</t>
  </si>
  <si>
    <t xml:space="preserve">Cinta de juntas Fireboard "KNAUF".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</si>
  <si>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</si>
  <si>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</si>
  <si>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</si>
  <si>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</si>
  <si>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Operario en mamparas y sistemas de placas.</t>
  </si>
  <si>
    <t xml:space="preserve">mo100</t>
  </si>
  <si>
    <t xml:space="preserve">h</t>
  </si>
  <si>
    <t xml:space="preserve">Oficial en mamparas y sistemas de placas.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</si>
  <si>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</si>
  <si>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</si>
  <si>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</si>
  <si>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</si>
  <si>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10,89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</si>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</sst>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65" customWidth="1"/>
    <col min="4" max="4" width="74.12" customWidth="1"/>
    <col min="5" max="5" width="12.58" customWidth="1"/>
    <col min="6" max="6" width="11.39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0.338</v>
      </c>
      <c r="F10" s="12">
        <v>0.92</v>
      </c>
      <c r="G10" s="12">
        <f ca="1">ROUND(INDIRECT(ADDRESS(ROW()+(0), COLUMN()+(-2), 1))*INDIRECT(ADDRESS(ROW()+(0), COLUMN()+(-1), 1)), 2)</f>
        <v>0.31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0.675</v>
      </c>
      <c r="F11" s="12">
        <v>4.97</v>
      </c>
      <c r="G11" s="12">
        <f ca="1">ROUND(INDIRECT(ADDRESS(ROW()+(0), COLUMN()+(-2), 1))*INDIRECT(ADDRESS(ROW()+(0), COLUMN()+(-1), 1)), 2)</f>
        <v>3.35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4</v>
      </c>
      <c r="F12" s="12">
        <v>6</v>
      </c>
      <c r="G12" s="12">
        <f ca="1">ROUND(INDIRECT(ADDRESS(ROW()+(0), COLUMN()+(-2), 1))*INDIRECT(ADDRESS(ROW()+(0), COLUMN()+(-1), 1)), 2)</f>
        <v>24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1.575</v>
      </c>
      <c r="F13" s="12">
        <v>91.63</v>
      </c>
      <c r="G13" s="12">
        <f ca="1">ROUND(INDIRECT(ADDRESS(ROW()+(0), COLUMN()+(-2), 1))*INDIRECT(ADDRESS(ROW()+(0), COLUMN()+(-1), 1)), 2)</f>
        <v>144.32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3.2</v>
      </c>
      <c r="F14" s="12">
        <v>0.24</v>
      </c>
      <c r="G14" s="12">
        <f ca="1">ROUND(INDIRECT(ADDRESS(ROW()+(0), COLUMN()+(-2), 1))*INDIRECT(ADDRESS(ROW()+(0), COLUMN()+(-1), 1)), 2)</f>
        <v>0.77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16.65</v>
      </c>
      <c r="F15" s="12">
        <v>0.04</v>
      </c>
      <c r="G15" s="12">
        <f ca="1">ROUND(INDIRECT(ADDRESS(ROW()+(0), COLUMN()+(-2), 1))*INDIRECT(ADDRESS(ROW()+(0), COLUMN()+(-1), 1)), 2)</f>
        <v>0.67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16.65</v>
      </c>
      <c r="F16" s="12">
        <v>0.13</v>
      </c>
      <c r="G16" s="12">
        <f ca="1">ROUND(INDIRECT(ADDRESS(ROW()+(0), COLUMN()+(-2), 1))*INDIRECT(ADDRESS(ROW()+(0), COLUMN()+(-1), 1)), 2)</f>
        <v>2.16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0.788</v>
      </c>
      <c r="F17" s="12">
        <v>30.62</v>
      </c>
      <c r="G17" s="12">
        <f ca="1">ROUND(INDIRECT(ADDRESS(ROW()+(0), COLUMN()+(-2), 1))*INDIRECT(ADDRESS(ROW()+(0), COLUMN()+(-1), 1)), 2)</f>
        <v>24.13</v>
      </c>
    </row>
    <row r="18" spans="1:7" ht="34.50" thickBot="1" customHeight="1">
      <c r="A18" s="1" t="s">
        <v>36</v>
      </c>
      <c r="B18" s="1"/>
      <c r="C18" s="10" t="s">
        <v>37</v>
      </c>
      <c r="D18" s="1" t="s">
        <v>38</v>
      </c>
      <c r="E18" s="11">
        <v>0.45</v>
      </c>
      <c r="F18" s="12">
        <v>2.99</v>
      </c>
      <c r="G18" s="12">
        <f ca="1">ROUND(INDIRECT(ADDRESS(ROW()+(0), COLUMN()+(-2), 1))*INDIRECT(ADDRESS(ROW()+(0), COLUMN()+(-1), 1)), 2)</f>
        <v>1.35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3">
        <v>2.4</v>
      </c>
      <c r="F19" s="14">
        <v>0.18</v>
      </c>
      <c r="G19" s="14">
        <f ca="1">ROUND(INDIRECT(ADDRESS(ROW()+(0), COLUMN()+(-2), 1))*INDIRECT(ADDRESS(ROW()+(0), COLUMN()+(-1), 1)), 2)</f>
        <v>0.43</v>
      </c>
    </row>
    <row r="20" spans="1:7" ht="13.50" thickBot="1" customHeight="1">
      <c r="A20" s="15"/>
      <c r="B20" s="15"/>
      <c r="C20" s="15"/>
      <c r="D20" s="15"/>
      <c r="E20" s="9" t="s">
        <v>42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201.49</v>
      </c>
    </row>
    <row r="21" spans="1:7" ht="13.50" thickBot="1" customHeight="1">
      <c r="A21" s="15">
        <v>2</v>
      </c>
      <c r="B21" s="15"/>
      <c r="C21" s="15"/>
      <c r="D21" s="18" t="s">
        <v>43</v>
      </c>
      <c r="E21" s="18"/>
      <c r="F21" s="15"/>
      <c r="G21" s="15"/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0.286</v>
      </c>
      <c r="F22" s="12">
        <v>33.77</v>
      </c>
      <c r="G22" s="12">
        <f ca="1">ROUND(INDIRECT(ADDRESS(ROW()+(0), COLUMN()+(-2), 1))*INDIRECT(ADDRESS(ROW()+(0), COLUMN()+(-1), 1)), 2)</f>
        <v>9.66</v>
      </c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3">
        <v>0.105</v>
      </c>
      <c r="F23" s="14">
        <v>22.82</v>
      </c>
      <c r="G23" s="14">
        <f ca="1">ROUND(INDIRECT(ADDRESS(ROW()+(0), COLUMN()+(-2), 1))*INDIRECT(ADDRESS(ROW()+(0), COLUMN()+(-1), 1)), 2)</f>
        <v>2.4</v>
      </c>
    </row>
    <row r="24" spans="1:7" ht="13.50" thickBot="1" customHeight="1">
      <c r="A24" s="15"/>
      <c r="B24" s="15"/>
      <c r="C24" s="15"/>
      <c r="D24" s="15"/>
      <c r="E24" s="9" t="s">
        <v>50</v>
      </c>
      <c r="F24" s="9"/>
      <c r="G24" s="17">
        <f ca="1">ROUND(SUM(INDIRECT(ADDRESS(ROW()+(-1), COLUMN()+(0), 1)),INDIRECT(ADDRESS(ROW()+(-2), COLUMN()+(0), 1))), 2)</f>
        <v>12.06</v>
      </c>
    </row>
    <row r="25" spans="1:7" ht="13.50" thickBot="1" customHeight="1">
      <c r="A25" s="15">
        <v>3</v>
      </c>
      <c r="B25" s="15"/>
      <c r="C25" s="15"/>
      <c r="D25" s="18" t="s">
        <v>51</v>
      </c>
      <c r="E25" s="18"/>
      <c r="F25" s="15"/>
      <c r="G25" s="15"/>
    </row>
    <row r="26" spans="1:7" ht="13.50" thickBot="1" customHeight="1">
      <c r="A26" s="19"/>
      <c r="B26" s="19"/>
      <c r="C26" s="20" t="s">
        <v>52</v>
      </c>
      <c r="D26" s="19" t="s">
        <v>53</v>
      </c>
      <c r="E26" s="13">
        <v>2</v>
      </c>
      <c r="F26" s="14">
        <f ca="1">ROUND(SUM(INDIRECT(ADDRESS(ROW()+(-2), COLUMN()+(1), 1)),INDIRECT(ADDRESS(ROW()+(-6), COLUMN()+(1), 1))), 2)</f>
        <v>213.55</v>
      </c>
      <c r="G26" s="14">
        <f ca="1">ROUND(INDIRECT(ADDRESS(ROW()+(0), COLUMN()+(-2), 1))*INDIRECT(ADDRESS(ROW()+(0), COLUMN()+(-1), 1))/100, 2)</f>
        <v>4.27</v>
      </c>
    </row>
    <row r="27" spans="1:7" ht="13.50" thickBot="1" customHeight="1">
      <c r="A27" s="21" t="s">
        <v>54</v>
      </c>
      <c r="B27" s="21"/>
      <c r="C27" s="22"/>
      <c r="D27" s="23"/>
      <c r="E27" s="24" t="s">
        <v>55</v>
      </c>
      <c r="F27" s="25"/>
      <c r="G27" s="26">
        <f ca="1">ROUND(SUM(INDIRECT(ADDRESS(ROW()+(-1), COLUMN()+(0), 1)),INDIRECT(ADDRESS(ROW()+(-3), COLUMN()+(0), 1)),INDIRECT(ADDRESS(ROW()+(-7), COLUMN()+(0), 1))), 2)</f>
        <v>217.82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