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<sst xmlns="http://schemas.openxmlformats.org/spreadsheetml/2006/main" count="97" uniqueCount="97">
  <si>
    <t xml:space="preserve"/>
  </si>
  <si>
    <t xml:space="preserve">EHR010</t>
  </si>
  <si>
    <t xml:space="preserve">m²</t>
  </si>
  <si>
    <t xml:space="preserve">Losa aligerada con casetón perdido.</t>
  </si>
  <si>
    <r>
      <rPr>
        <sz val="8.25"/>
        <color rgb="FF000000"/>
        <rFont val="Arial"/>
        <family val="2"/>
      </rPr>
      <t xml:space="preserve">Losa aligerada de concreto armado con casetón perdido, horizontal, con 15% de zonas macizas, con altura libre de planta de hasta 3 m, canto total 30 = 25+5 cm, realizado con concreto f'c=210 kg/cm² (21 MPa), no expuesto a ciclos de congelamiento y deshielo, exposición a sulfatos insignificante, sin requerimiento de permeabilidad, no expuesto a cloruros, tamaño máximo del agregado 12,5 mm, consistencia blanda, preparado en obra, y vaciado con medios manuales, volumen 0,174 m³/m², y acero Grado 60 (fy=4200 kg/cm²) en zona de ábacos, viguetas y vigas de borde, cuantía 19 kg/m²; viguetas de concreto "in situ" de 10 cm de espesor, intereje 80 cm; bloque de concreto, 70x23x25 cm; capa de compresión de 5 cm de espesor, con armadura de reparto formada por malla electrosoldada Q-139 cocada 100x100 mm de acero trefilado corrugado ASTM A 82-94; montaje y desmontaje de sistema de encofrado continuo, con acabado para revestir, formado por: superficie encofrante de tableros de madera tratada, reforzados con varillas y perfiles, amortizables en 25 usos; estructura soporte horizontal de sopandas metálicas y accesorios de montaje, amortizables en 150 usos y estructura soporte vertical de puntales metálicos, amortizables en 150 usos. Incluso alambre de atar, separadores, líquido desencofrante MasterFinish RL 294 "MBCC de Sika", para evitar la adherencia del concreto al encofrado y agente filmógeno MasterKure 215 WB "MBCC de Sika", para el curado de concretos y morteros. El precio incluye el corte, doblado y conformado de la armadura en taller de obra y el montaje en el lugar definitivo de su colocación en obra, pero no incluye las columnas.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</si>
  <si>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</si>
  <si>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</si>
  <si>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</si>
  <si>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</si>
  <si>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</si>
  <si>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</si>
  <si>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</si>
  <si>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mt08eft030a</t>
  </si>
  <si>
    <t xml:space="preserve">m²</t>
  </si>
  <si>
    <t xml:space="preserve">Tablero de madera tratada, de 22 mm de espesor, reforzado con varillas y perfiles.</t>
  </si>
  <si>
    <t xml:space="preserve">mt08eva030</t>
  </si>
  <si>
    <t xml:space="preserve">m²</t>
  </si>
  <si>
    <t xml:space="preserve">Estructura soporte para encofrado recuperable, compuesta de: sopandas metálicas y accesorios de montaje.</t>
  </si>
  <si>
    <t xml:space="preserve">mt50spa081a</t>
  </si>
  <si>
    <t xml:space="preserve">Ud</t>
  </si>
  <si>
    <t xml:space="preserve">Puntal metálico telescópico, de hasta 3 m de altura.</t>
  </si>
  <si>
    <t xml:space="preserve">mt08cim030b</t>
  </si>
  <si>
    <t xml:space="preserve">m³</t>
  </si>
  <si>
    <t xml:space="preserve">Madera de pino.</t>
  </si>
  <si>
    <t xml:space="preserve">mt08var060</t>
  </si>
  <si>
    <t xml:space="preserve">kg</t>
  </si>
  <si>
    <t xml:space="preserve">Puntas de acero de 20x100 mm.</t>
  </si>
  <si>
    <t xml:space="preserve">mt08dba010g</t>
  </si>
  <si>
    <t xml:space="preserve">l</t>
  </si>
  <si>
    <t xml:space="preserve">Agente desmoldeante, a base de aceites especiales, emulsionable en agua MasterFinish RL 294 "MBCC de Sika", para encofrados metálicos, fenólicos o de madera.</t>
  </si>
  <si>
    <t xml:space="preserve">mt07cho010l</t>
  </si>
  <si>
    <t xml:space="preserve">Ud</t>
  </si>
  <si>
    <t xml:space="preserve">Bloque de concreto, 70x23x25 cm, para losa aligerada. Incluso piezas especiales.</t>
  </si>
  <si>
    <t xml:space="preserve">mt07aco020g</t>
  </si>
  <si>
    <t xml:space="preserve">Ud</t>
  </si>
  <si>
    <t xml:space="preserve">Separador homologado para losas aligeradas.</t>
  </si>
  <si>
    <t xml:space="preserve">mt07aco060g</t>
  </si>
  <si>
    <t xml:space="preserve">kg</t>
  </si>
  <si>
    <t xml:space="preserve">Acero en varillas corrugadas, Grado 60 (fy=4200 kg/cm²), de varios diámetros, según NTP 339.186 y ASTM A 706.</t>
  </si>
  <si>
    <t xml:space="preserve">mt08var050</t>
  </si>
  <si>
    <t xml:space="preserve">kg</t>
  </si>
  <si>
    <t xml:space="preserve">Alambre galvanizado para atar, de 1,30 mm de diámetro.</t>
  </si>
  <si>
    <t xml:space="preserve">mt07ame090bba</t>
  </si>
  <si>
    <t xml:space="preserve">m²</t>
  </si>
  <si>
    <t xml:space="preserve">Malla electrosoldada Q-139 cocada 100x100 mm, con alambres longitudinales de 4,2 mm de diámetro y alambres transversales de 4,2 mm de diámetro, de acero trefilado corrugado ASTM A 82-94, según ASTM A 185.</t>
  </si>
  <si>
    <t xml:space="preserve">mt08aaa010a</t>
  </si>
  <si>
    <t xml:space="preserve">m³</t>
  </si>
  <si>
    <t xml:space="preserve">Agua.</t>
  </si>
  <si>
    <t xml:space="preserve">mt01arg000b</t>
  </si>
  <si>
    <t xml:space="preserve">m³</t>
  </si>
  <si>
    <t xml:space="preserve">Arena cribada.</t>
  </si>
  <si>
    <t xml:space="preserve">mt01arg001be</t>
  </si>
  <si>
    <t xml:space="preserve">m³</t>
  </si>
  <si>
    <t xml:space="preserve">Agregado grueso homogeneizado, de tamaño máximo 12,5 mm.</t>
  </si>
  <si>
    <t xml:space="preserve">mt08cem000b</t>
  </si>
  <si>
    <t xml:space="preserve">kg</t>
  </si>
  <si>
    <t xml:space="preserve">Cemento gris en sacos.</t>
  </si>
  <si>
    <t xml:space="preserve">mt08cur020d</t>
  </si>
  <si>
    <t xml:space="preserve">l</t>
  </si>
  <si>
    <t xml:space="preserve">Agente filmógeno MasterKure 215 WB "MBCC de Sika", para el curado de concretos y morteros.</t>
  </si>
  <si>
    <t xml:space="preserve">Subtotal materiales:</t>
  </si>
  <si>
    <t xml:space="preserve">Equipos</t>
  </si>
  <si>
    <t xml:space="preserve">mq06hor010</t>
  </si>
  <si>
    <t xml:space="preserve">h</t>
  </si>
  <si>
    <t xml:space="preserve">Mezcladora de concreto eléctrica con una capacidad de amasado de 160 l.</t>
  </si>
  <si>
    <t xml:space="preserve">Subtotal equipos:</t>
  </si>
  <si>
    <t xml:space="preserve">Mano de obra</t>
  </si>
  <si>
    <t xml:space="preserve">mo044</t>
  </si>
  <si>
    <t xml:space="preserve">h</t>
  </si>
  <si>
    <t xml:space="preserve">Operario encofrador.</t>
  </si>
  <si>
    <t xml:space="preserve">mo091</t>
  </si>
  <si>
    <t xml:space="preserve">h</t>
  </si>
  <si>
    <t xml:space="preserve">Oficial encofrador.</t>
  </si>
  <si>
    <t xml:space="preserve">mo043</t>
  </si>
  <si>
    <t xml:space="preserve">h</t>
  </si>
  <si>
    <t xml:space="preserve">Operario fierrero.</t>
  </si>
  <si>
    <t xml:space="preserve">mo090</t>
  </si>
  <si>
    <t xml:space="preserve">h</t>
  </si>
  <si>
    <t xml:space="preserve">Oficial fierrero.</t>
  </si>
  <si>
    <t xml:space="preserve">mo113</t>
  </si>
  <si>
    <t xml:space="preserve">h</t>
  </si>
  <si>
    <t xml:space="preserve">Peón de construcción.</t>
  </si>
  <si>
    <t xml:space="preserve">mo112</t>
  </si>
  <si>
    <t xml:space="preserve">h</t>
  </si>
  <si>
    <t xml:space="preserve">Peón especializado de construcción.</t>
  </si>
  <si>
    <t xml:space="preserve">mo045</t>
  </si>
  <si>
    <t xml:space="preserve">h</t>
  </si>
  <si>
    <t xml:space="preserve">Operario especializado en vaciado de concreto.</t>
  </si>
  <si>
    <t xml:space="preserve">mo092</t>
  </si>
  <si>
    <t xml:space="preserve">h</t>
  </si>
  <si>
    <t xml:space="preserve">Oficial especializado en vaciado de concreto.</t>
  </si>
  <si>
    <t xml:space="preserve">Subtotal mano de obra:</t>
  </si>
  <si>
    <t xml:space="preserve">Herramientas</t>
  </si>
  <si>
    <t xml:space="preserve">%</t>
  </si>
  <si>
    <t xml:space="preserve">Herramientas</t>
  </si>
  <si>
    <t xml:space="preserve">Coste de mantenimiento decenal: S/. 11,92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</si>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</sst>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0.68" customWidth="1"/>
    <col min="4" max="4" width="7.65" customWidth="1"/>
    <col min="5" max="5" width="71.06" customWidth="1"/>
    <col min="6" max="6" width="12.24" customWidth="1"/>
    <col min="7" max="7" width="13.77"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
      <c r="D10" s="10" t="s">
        <v>13</v>
      </c>
      <c r="E10" s="1" t="s">
        <v>14</v>
      </c>
      <c r="F10" s="11">
        <v>0.044</v>
      </c>
      <c r="G10" s="12">
        <v>142.01</v>
      </c>
      <c r="H10" s="12">
        <f ca="1">ROUND(INDIRECT(ADDRESS(ROW()+(0), COLUMN()+(-2), 1))*INDIRECT(ADDRESS(ROW()+(0), COLUMN()+(-1), 1)), 2)</f>
        <v>6.25</v>
      </c>
    </row>
    <row r="11" spans="1:8" ht="24.00" thickBot="1" customHeight="1">
      <c r="A11" s="1" t="s">
        <v>15</v>
      </c>
      <c r="B11" s="1"/>
      <c r="C11" s="1"/>
      <c r="D11" s="10" t="s">
        <v>16</v>
      </c>
      <c r="E11" s="1" t="s">
        <v>17</v>
      </c>
      <c r="F11" s="11">
        <v>0.007</v>
      </c>
      <c r="G11" s="12">
        <v>318.35</v>
      </c>
      <c r="H11" s="12">
        <f ca="1">ROUND(INDIRECT(ADDRESS(ROW()+(0), COLUMN()+(-2), 1))*INDIRECT(ADDRESS(ROW()+(0), COLUMN()+(-1), 1)), 2)</f>
        <v>2.23</v>
      </c>
    </row>
    <row r="12" spans="1:8" ht="13.50" thickBot="1" customHeight="1">
      <c r="A12" s="1" t="s">
        <v>18</v>
      </c>
      <c r="B12" s="1"/>
      <c r="C12" s="1"/>
      <c r="D12" s="10" t="s">
        <v>19</v>
      </c>
      <c r="E12" s="1" t="s">
        <v>20</v>
      </c>
      <c r="F12" s="11">
        <v>0.027</v>
      </c>
      <c r="G12" s="12">
        <v>60.09</v>
      </c>
      <c r="H12" s="12">
        <f ca="1">ROUND(INDIRECT(ADDRESS(ROW()+(0), COLUMN()+(-2), 1))*INDIRECT(ADDRESS(ROW()+(0), COLUMN()+(-1), 1)), 2)</f>
        <v>1.62</v>
      </c>
    </row>
    <row r="13" spans="1:8" ht="13.50" thickBot="1" customHeight="1">
      <c r="A13" s="1" t="s">
        <v>21</v>
      </c>
      <c r="B13" s="1"/>
      <c r="C13" s="1"/>
      <c r="D13" s="10" t="s">
        <v>22</v>
      </c>
      <c r="E13" s="1" t="s">
        <v>23</v>
      </c>
      <c r="F13" s="11">
        <v>0.003</v>
      </c>
      <c r="G13" s="12">
        <v>1109.56</v>
      </c>
      <c r="H13" s="12">
        <f ca="1">ROUND(INDIRECT(ADDRESS(ROW()+(0), COLUMN()+(-2), 1))*INDIRECT(ADDRESS(ROW()+(0), COLUMN()+(-1), 1)), 2)</f>
        <v>3.33</v>
      </c>
    </row>
    <row r="14" spans="1:8" ht="13.50" thickBot="1" customHeight="1">
      <c r="A14" s="1" t="s">
        <v>24</v>
      </c>
      <c r="B14" s="1"/>
      <c r="C14" s="1"/>
      <c r="D14" s="10" t="s">
        <v>25</v>
      </c>
      <c r="E14" s="1" t="s">
        <v>26</v>
      </c>
      <c r="F14" s="11">
        <v>0.04</v>
      </c>
      <c r="G14" s="12">
        <v>27.31</v>
      </c>
      <c r="H14" s="12">
        <f ca="1">ROUND(INDIRECT(ADDRESS(ROW()+(0), COLUMN()+(-2), 1))*INDIRECT(ADDRESS(ROW()+(0), COLUMN()+(-1), 1)), 2)</f>
        <v>1.09</v>
      </c>
    </row>
    <row r="15" spans="1:8" ht="34.50" thickBot="1" customHeight="1">
      <c r="A15" s="1" t="s">
        <v>27</v>
      </c>
      <c r="B15" s="1"/>
      <c r="C15" s="1"/>
      <c r="D15" s="10" t="s">
        <v>28</v>
      </c>
      <c r="E15" s="1" t="s">
        <v>29</v>
      </c>
      <c r="F15" s="11">
        <v>0.03</v>
      </c>
      <c r="G15" s="12">
        <v>5.8</v>
      </c>
      <c r="H15" s="12">
        <f ca="1">ROUND(INDIRECT(ADDRESS(ROW()+(0), COLUMN()+(-2), 1))*INDIRECT(ADDRESS(ROW()+(0), COLUMN()+(-1), 1)), 2)</f>
        <v>0.17</v>
      </c>
    </row>
    <row r="16" spans="1:8" ht="13.50" thickBot="1" customHeight="1">
      <c r="A16" s="1" t="s">
        <v>30</v>
      </c>
      <c r="B16" s="1"/>
      <c r="C16" s="1"/>
      <c r="D16" s="10" t="s">
        <v>31</v>
      </c>
      <c r="E16" s="1" t="s">
        <v>32</v>
      </c>
      <c r="F16" s="11">
        <v>4.244</v>
      </c>
      <c r="G16" s="12">
        <v>5.63</v>
      </c>
      <c r="H16" s="12">
        <f ca="1">ROUND(INDIRECT(ADDRESS(ROW()+(0), COLUMN()+(-2), 1))*INDIRECT(ADDRESS(ROW()+(0), COLUMN()+(-1), 1)), 2)</f>
        <v>23.89</v>
      </c>
    </row>
    <row r="17" spans="1:8" ht="13.50" thickBot="1" customHeight="1">
      <c r="A17" s="1" t="s">
        <v>33</v>
      </c>
      <c r="B17" s="1"/>
      <c r="C17" s="1"/>
      <c r="D17" s="10" t="s">
        <v>34</v>
      </c>
      <c r="E17" s="1" t="s">
        <v>35</v>
      </c>
      <c r="F17" s="11">
        <v>1.2</v>
      </c>
      <c r="G17" s="12">
        <v>0.2</v>
      </c>
      <c r="H17" s="12">
        <f ca="1">ROUND(INDIRECT(ADDRESS(ROW()+(0), COLUMN()+(-2), 1))*INDIRECT(ADDRESS(ROW()+(0), COLUMN()+(-1), 1)), 2)</f>
        <v>0.24</v>
      </c>
    </row>
    <row r="18" spans="1:8" ht="24.00" thickBot="1" customHeight="1">
      <c r="A18" s="1" t="s">
        <v>36</v>
      </c>
      <c r="B18" s="1"/>
      <c r="C18" s="1"/>
      <c r="D18" s="10" t="s">
        <v>37</v>
      </c>
      <c r="E18" s="1" t="s">
        <v>38</v>
      </c>
      <c r="F18" s="11">
        <v>19.95</v>
      </c>
      <c r="G18" s="12">
        <v>3.23</v>
      </c>
      <c r="H18" s="12">
        <f ca="1">ROUND(INDIRECT(ADDRESS(ROW()+(0), COLUMN()+(-2), 1))*INDIRECT(ADDRESS(ROW()+(0), COLUMN()+(-1), 1)), 2)</f>
        <v>64.44</v>
      </c>
    </row>
    <row r="19" spans="1:8" ht="13.50" thickBot="1" customHeight="1">
      <c r="A19" s="1" t="s">
        <v>39</v>
      </c>
      <c r="B19" s="1"/>
      <c r="C19" s="1"/>
      <c r="D19" s="10" t="s">
        <v>40</v>
      </c>
      <c r="E19" s="1" t="s">
        <v>41</v>
      </c>
      <c r="F19" s="11">
        <v>0.19</v>
      </c>
      <c r="G19" s="12">
        <v>4.68</v>
      </c>
      <c r="H19" s="12">
        <f ca="1">ROUND(INDIRECT(ADDRESS(ROW()+(0), COLUMN()+(-2), 1))*INDIRECT(ADDRESS(ROW()+(0), COLUMN()+(-1), 1)), 2)</f>
        <v>0.89</v>
      </c>
    </row>
    <row r="20" spans="1:8" ht="34.50" thickBot="1" customHeight="1">
      <c r="A20" s="1" t="s">
        <v>42</v>
      </c>
      <c r="B20" s="1"/>
      <c r="C20" s="1"/>
      <c r="D20" s="10" t="s">
        <v>43</v>
      </c>
      <c r="E20" s="1" t="s">
        <v>44</v>
      </c>
      <c r="F20" s="11">
        <v>1.1</v>
      </c>
      <c r="G20" s="12">
        <v>10.13</v>
      </c>
      <c r="H20" s="12">
        <f ca="1">ROUND(INDIRECT(ADDRESS(ROW()+(0), COLUMN()+(-2), 1))*INDIRECT(ADDRESS(ROW()+(0), COLUMN()+(-1), 1)), 2)</f>
        <v>11.14</v>
      </c>
    </row>
    <row r="21" spans="1:8" ht="13.50" thickBot="1" customHeight="1">
      <c r="A21" s="1" t="s">
        <v>45</v>
      </c>
      <c r="B21" s="1"/>
      <c r="C21" s="1"/>
      <c r="D21" s="10" t="s">
        <v>46</v>
      </c>
      <c r="E21" s="1" t="s">
        <v>47</v>
      </c>
      <c r="F21" s="11">
        <v>0.035</v>
      </c>
      <c r="G21" s="12">
        <v>4.68</v>
      </c>
      <c r="H21" s="12">
        <f ca="1">ROUND(INDIRECT(ADDRESS(ROW()+(0), COLUMN()+(-2), 1))*INDIRECT(ADDRESS(ROW()+(0), COLUMN()+(-1), 1)), 2)</f>
        <v>0.16</v>
      </c>
    </row>
    <row r="22" spans="1:8" ht="13.50" thickBot="1" customHeight="1">
      <c r="A22" s="1" t="s">
        <v>48</v>
      </c>
      <c r="B22" s="1"/>
      <c r="C22" s="1"/>
      <c r="D22" s="10" t="s">
        <v>49</v>
      </c>
      <c r="E22" s="1" t="s">
        <v>50</v>
      </c>
      <c r="F22" s="11">
        <v>0.087</v>
      </c>
      <c r="G22" s="12">
        <v>42.6</v>
      </c>
      <c r="H22" s="12">
        <f ca="1">ROUND(INDIRECT(ADDRESS(ROW()+(0), COLUMN()+(-2), 1))*INDIRECT(ADDRESS(ROW()+(0), COLUMN()+(-1), 1)), 2)</f>
        <v>3.71</v>
      </c>
    </row>
    <row r="23" spans="1:8" ht="13.50" thickBot="1" customHeight="1">
      <c r="A23" s="1" t="s">
        <v>51</v>
      </c>
      <c r="B23" s="1"/>
      <c r="C23" s="1"/>
      <c r="D23" s="10" t="s">
        <v>52</v>
      </c>
      <c r="E23" s="1" t="s">
        <v>53</v>
      </c>
      <c r="F23" s="11">
        <v>0.109</v>
      </c>
      <c r="G23" s="12">
        <v>57.95</v>
      </c>
      <c r="H23" s="12">
        <f ca="1">ROUND(INDIRECT(ADDRESS(ROW()+(0), COLUMN()+(-2), 1))*INDIRECT(ADDRESS(ROW()+(0), COLUMN()+(-1), 1)), 2)</f>
        <v>6.32</v>
      </c>
    </row>
    <row r="24" spans="1:8" ht="13.50" thickBot="1" customHeight="1">
      <c r="A24" s="1" t="s">
        <v>54</v>
      </c>
      <c r="B24" s="1"/>
      <c r="C24" s="1"/>
      <c r="D24" s="10" t="s">
        <v>55</v>
      </c>
      <c r="E24" s="1" t="s">
        <v>56</v>
      </c>
      <c r="F24" s="11">
        <v>77.364</v>
      </c>
      <c r="G24" s="12">
        <v>0.47</v>
      </c>
      <c r="H24" s="12">
        <f ca="1">ROUND(INDIRECT(ADDRESS(ROW()+(0), COLUMN()+(-2), 1))*INDIRECT(ADDRESS(ROW()+(0), COLUMN()+(-1), 1)), 2)</f>
        <v>36.36</v>
      </c>
    </row>
    <row r="25" spans="1:8" ht="24.00" thickBot="1" customHeight="1">
      <c r="A25" s="1" t="s">
        <v>57</v>
      </c>
      <c r="B25" s="1"/>
      <c r="C25" s="1"/>
      <c r="D25" s="10" t="s">
        <v>58</v>
      </c>
      <c r="E25" s="1" t="s">
        <v>59</v>
      </c>
      <c r="F25" s="13">
        <v>0.15</v>
      </c>
      <c r="G25" s="14">
        <v>5.02</v>
      </c>
      <c r="H25" s="14">
        <f ca="1">ROUND(INDIRECT(ADDRESS(ROW()+(0), COLUMN()+(-2), 1))*INDIRECT(ADDRESS(ROW()+(0), COLUMN()+(-1), 1)), 2)</f>
        <v>0.75</v>
      </c>
    </row>
    <row r="26" spans="1:8" ht="13.50" thickBot="1" customHeight="1">
      <c r="A26" s="15"/>
      <c r="B26" s="15"/>
      <c r="C26" s="15"/>
      <c r="D26" s="15"/>
      <c r="E26" s="15"/>
      <c r="F26" s="9" t="s">
        <v>60</v>
      </c>
      <c r="G26" s="9"/>
      <c r="H26"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 2)</f>
        <v>162.59</v>
      </c>
    </row>
    <row r="27" spans="1:8" ht="13.50" thickBot="1" customHeight="1">
      <c r="A27" s="15">
        <v>2</v>
      </c>
      <c r="B27" s="15"/>
      <c r="C27" s="15"/>
      <c r="D27" s="15"/>
      <c r="E27" s="18" t="s">
        <v>61</v>
      </c>
      <c r="F27" s="18"/>
      <c r="G27" s="15"/>
      <c r="H27" s="15"/>
    </row>
    <row r="28" spans="1:8" ht="13.50" thickBot="1" customHeight="1">
      <c r="A28" s="1" t="s">
        <v>62</v>
      </c>
      <c r="B28" s="1"/>
      <c r="C28" s="1"/>
      <c r="D28" s="10" t="s">
        <v>63</v>
      </c>
      <c r="E28" s="1" t="s">
        <v>64</v>
      </c>
      <c r="F28" s="13">
        <v>0.11</v>
      </c>
      <c r="G28" s="14">
        <v>10.45</v>
      </c>
      <c r="H28" s="14">
        <f ca="1">ROUND(INDIRECT(ADDRESS(ROW()+(0), COLUMN()+(-2), 1))*INDIRECT(ADDRESS(ROW()+(0), COLUMN()+(-1), 1)), 2)</f>
        <v>1.15</v>
      </c>
    </row>
    <row r="29" spans="1:8" ht="13.50" thickBot="1" customHeight="1">
      <c r="A29" s="15"/>
      <c r="B29" s="15"/>
      <c r="C29" s="15"/>
      <c r="D29" s="15"/>
      <c r="E29" s="15"/>
      <c r="F29" s="9" t="s">
        <v>65</v>
      </c>
      <c r="G29" s="9"/>
      <c r="H29" s="17">
        <f ca="1">ROUND(SUM(INDIRECT(ADDRESS(ROW()+(-1), COLUMN()+(0), 1))), 2)</f>
        <v>1.15</v>
      </c>
    </row>
    <row r="30" spans="1:8" ht="13.50" thickBot="1" customHeight="1">
      <c r="A30" s="15">
        <v>3</v>
      </c>
      <c r="B30" s="15"/>
      <c r="C30" s="15"/>
      <c r="D30" s="15"/>
      <c r="E30" s="18" t="s">
        <v>66</v>
      </c>
      <c r="F30" s="18"/>
      <c r="G30" s="15"/>
      <c r="H30" s="15"/>
    </row>
    <row r="31" spans="1:8" ht="13.50" thickBot="1" customHeight="1">
      <c r="A31" s="1" t="s">
        <v>67</v>
      </c>
      <c r="B31" s="1"/>
      <c r="C31" s="1"/>
      <c r="D31" s="10" t="s">
        <v>68</v>
      </c>
      <c r="E31" s="1" t="s">
        <v>69</v>
      </c>
      <c r="F31" s="11">
        <v>0.691</v>
      </c>
      <c r="G31" s="12">
        <v>32.76</v>
      </c>
      <c r="H31" s="12">
        <f ca="1">ROUND(INDIRECT(ADDRESS(ROW()+(0), COLUMN()+(-2), 1))*INDIRECT(ADDRESS(ROW()+(0), COLUMN()+(-1), 1)), 2)</f>
        <v>22.64</v>
      </c>
    </row>
    <row r="32" spans="1:8" ht="13.50" thickBot="1" customHeight="1">
      <c r="A32" s="1" t="s">
        <v>70</v>
      </c>
      <c r="B32" s="1"/>
      <c r="C32" s="1"/>
      <c r="D32" s="10" t="s">
        <v>71</v>
      </c>
      <c r="E32" s="1" t="s">
        <v>72</v>
      </c>
      <c r="F32" s="11">
        <v>0.678</v>
      </c>
      <c r="G32" s="12">
        <v>22.73</v>
      </c>
      <c r="H32" s="12">
        <f ca="1">ROUND(INDIRECT(ADDRESS(ROW()+(0), COLUMN()+(-2), 1))*INDIRECT(ADDRESS(ROW()+(0), COLUMN()+(-1), 1)), 2)</f>
        <v>15.41</v>
      </c>
    </row>
    <row r="33" spans="1:8" ht="13.50" thickBot="1" customHeight="1">
      <c r="A33" s="1" t="s">
        <v>73</v>
      </c>
      <c r="B33" s="1"/>
      <c r="C33" s="1"/>
      <c r="D33" s="10" t="s">
        <v>74</v>
      </c>
      <c r="E33" s="1" t="s">
        <v>75</v>
      </c>
      <c r="F33" s="11">
        <v>0.281</v>
      </c>
      <c r="G33" s="12">
        <v>32.76</v>
      </c>
      <c r="H33" s="12">
        <f ca="1">ROUND(INDIRECT(ADDRESS(ROW()+(0), COLUMN()+(-2), 1))*INDIRECT(ADDRESS(ROW()+(0), COLUMN()+(-1), 1)), 2)</f>
        <v>9.21</v>
      </c>
    </row>
    <row r="34" spans="1:8" ht="13.50" thickBot="1" customHeight="1">
      <c r="A34" s="1" t="s">
        <v>76</v>
      </c>
      <c r="B34" s="1"/>
      <c r="C34" s="1"/>
      <c r="D34" s="10" t="s">
        <v>77</v>
      </c>
      <c r="E34" s="1" t="s">
        <v>78</v>
      </c>
      <c r="F34" s="11">
        <v>0.305</v>
      </c>
      <c r="G34" s="12">
        <v>22.73</v>
      </c>
      <c r="H34" s="12">
        <f ca="1">ROUND(INDIRECT(ADDRESS(ROW()+(0), COLUMN()+(-2), 1))*INDIRECT(ADDRESS(ROW()+(0), COLUMN()+(-1), 1)), 2)</f>
        <v>6.93</v>
      </c>
    </row>
    <row r="35" spans="1:8" ht="13.50" thickBot="1" customHeight="1">
      <c r="A35" s="1" t="s">
        <v>79</v>
      </c>
      <c r="B35" s="1"/>
      <c r="C35" s="1"/>
      <c r="D35" s="10" t="s">
        <v>80</v>
      </c>
      <c r="E35" s="1" t="s">
        <v>81</v>
      </c>
      <c r="F35" s="11">
        <v>0.225</v>
      </c>
      <c r="G35" s="12">
        <v>21.05</v>
      </c>
      <c r="H35" s="12">
        <f ca="1">ROUND(INDIRECT(ADDRESS(ROW()+(0), COLUMN()+(-2), 1))*INDIRECT(ADDRESS(ROW()+(0), COLUMN()+(-1), 1)), 2)</f>
        <v>4.74</v>
      </c>
    </row>
    <row r="36" spans="1:8" ht="13.50" thickBot="1" customHeight="1">
      <c r="A36" s="1" t="s">
        <v>82</v>
      </c>
      <c r="B36" s="1"/>
      <c r="C36" s="1"/>
      <c r="D36" s="10" t="s">
        <v>83</v>
      </c>
      <c r="E36" s="1" t="s">
        <v>84</v>
      </c>
      <c r="F36" s="11">
        <v>0.236</v>
      </c>
      <c r="G36" s="12">
        <v>21.39</v>
      </c>
      <c r="H36" s="12">
        <f ca="1">ROUND(INDIRECT(ADDRESS(ROW()+(0), COLUMN()+(-2), 1))*INDIRECT(ADDRESS(ROW()+(0), COLUMN()+(-1), 1)), 2)</f>
        <v>5.05</v>
      </c>
    </row>
    <row r="37" spans="1:8" ht="13.50" thickBot="1" customHeight="1">
      <c r="A37" s="1" t="s">
        <v>85</v>
      </c>
      <c r="B37" s="1"/>
      <c r="C37" s="1"/>
      <c r="D37" s="10" t="s">
        <v>86</v>
      </c>
      <c r="E37" s="1" t="s">
        <v>87</v>
      </c>
      <c r="F37" s="11">
        <v>0.048</v>
      </c>
      <c r="G37" s="12">
        <v>32.76</v>
      </c>
      <c r="H37" s="12">
        <f ca="1">ROUND(INDIRECT(ADDRESS(ROW()+(0), COLUMN()+(-2), 1))*INDIRECT(ADDRESS(ROW()+(0), COLUMN()+(-1), 1)), 2)</f>
        <v>1.57</v>
      </c>
    </row>
    <row r="38" spans="1:8" ht="13.50" thickBot="1" customHeight="1">
      <c r="A38" s="1" t="s">
        <v>88</v>
      </c>
      <c r="B38" s="1"/>
      <c r="C38" s="1"/>
      <c r="D38" s="10" t="s">
        <v>89</v>
      </c>
      <c r="E38" s="1" t="s">
        <v>90</v>
      </c>
      <c r="F38" s="13">
        <v>0.195</v>
      </c>
      <c r="G38" s="14">
        <v>22.73</v>
      </c>
      <c r="H38" s="14">
        <f ca="1">ROUND(INDIRECT(ADDRESS(ROW()+(0), COLUMN()+(-2), 1))*INDIRECT(ADDRESS(ROW()+(0), COLUMN()+(-1), 1)), 2)</f>
        <v>4.43</v>
      </c>
    </row>
    <row r="39" spans="1:8" ht="13.50" thickBot="1" customHeight="1">
      <c r="A39" s="15"/>
      <c r="B39" s="15"/>
      <c r="C39" s="15"/>
      <c r="D39" s="15"/>
      <c r="E39" s="15"/>
      <c r="F39" s="9" t="s">
        <v>91</v>
      </c>
      <c r="G39" s="9"/>
      <c r="H39" s="17">
        <f ca="1">ROUND(SUM(INDIRECT(ADDRESS(ROW()+(-1), COLUMN()+(0), 1)),INDIRECT(ADDRESS(ROW()+(-2), COLUMN()+(0), 1)),INDIRECT(ADDRESS(ROW()+(-3), COLUMN()+(0), 1)),INDIRECT(ADDRESS(ROW()+(-4), COLUMN()+(0), 1)),INDIRECT(ADDRESS(ROW()+(-5), COLUMN()+(0), 1)),INDIRECT(ADDRESS(ROW()+(-6), COLUMN()+(0), 1)),INDIRECT(ADDRESS(ROW()+(-7), COLUMN()+(0), 1)),INDIRECT(ADDRESS(ROW()+(-8), COLUMN()+(0), 1))), 2)</f>
        <v>69.98</v>
      </c>
    </row>
    <row r="40" spans="1:8" ht="13.50" thickBot="1" customHeight="1">
      <c r="A40" s="15">
        <v>4</v>
      </c>
      <c r="B40" s="15"/>
      <c r="C40" s="15"/>
      <c r="D40" s="15"/>
      <c r="E40" s="18" t="s">
        <v>92</v>
      </c>
      <c r="F40" s="18"/>
      <c r="G40" s="15"/>
      <c r="H40" s="15"/>
    </row>
    <row r="41" spans="1:8" ht="13.50" thickBot="1" customHeight="1">
      <c r="A41" s="19"/>
      <c r="B41" s="19"/>
      <c r="C41" s="19"/>
      <c r="D41" s="20" t="s">
        <v>93</v>
      </c>
      <c r="E41" s="19" t="s">
        <v>94</v>
      </c>
      <c r="F41" s="13">
        <v>2</v>
      </c>
      <c r="G41" s="14">
        <f ca="1">ROUND(SUM(INDIRECT(ADDRESS(ROW()+(-2), COLUMN()+(1), 1)),INDIRECT(ADDRESS(ROW()+(-12), COLUMN()+(1), 1)),INDIRECT(ADDRESS(ROW()+(-15), COLUMN()+(1), 1))), 2)</f>
        <v>233.72</v>
      </c>
      <c r="H41" s="14">
        <f ca="1">ROUND(INDIRECT(ADDRESS(ROW()+(0), COLUMN()+(-2), 1))*INDIRECT(ADDRESS(ROW()+(0), COLUMN()+(-1), 1))/100, 2)</f>
        <v>4.67</v>
      </c>
    </row>
    <row r="42" spans="1:8" ht="13.50" thickBot="1" customHeight="1">
      <c r="A42" s="21" t="s">
        <v>95</v>
      </c>
      <c r="B42" s="21"/>
      <c r="C42" s="21"/>
      <c r="D42" s="22"/>
      <c r="E42" s="23"/>
      <c r="F42" s="24" t="s">
        <v>96</v>
      </c>
      <c r="G42" s="25"/>
      <c r="H42" s="26">
        <f ca="1">ROUND(SUM(INDIRECT(ADDRESS(ROW()+(-1), COLUMN()+(0), 1)),INDIRECT(ADDRESS(ROW()+(-3), COLUMN()+(0), 1)),INDIRECT(ADDRESS(ROW()+(-13), COLUMN()+(0), 1)),INDIRECT(ADDRESS(ROW()+(-16), COLUMN()+(0), 1))), 2)</f>
        <v>238.39</v>
      </c>
    </row>
  </sheetData>
  <mergeCells count="46">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F26:G26"/>
    <mergeCell ref="A27:C27"/>
    <mergeCell ref="E27:F27"/>
    <mergeCell ref="A28:C28"/>
    <mergeCell ref="A29:C29"/>
    <mergeCell ref="F29:G29"/>
    <mergeCell ref="A30:C30"/>
    <mergeCell ref="E30:F30"/>
    <mergeCell ref="A31:C31"/>
    <mergeCell ref="A32:C32"/>
    <mergeCell ref="A33:C33"/>
    <mergeCell ref="A34:C34"/>
    <mergeCell ref="A35:C35"/>
    <mergeCell ref="A36:C36"/>
    <mergeCell ref="A37:C37"/>
    <mergeCell ref="A38:C38"/>
    <mergeCell ref="A39:C39"/>
    <mergeCell ref="F39:G39"/>
    <mergeCell ref="A40:C40"/>
    <mergeCell ref="E40:F40"/>
    <mergeCell ref="A41:C41"/>
    <mergeCell ref="A42:E42"/>
    <mergeCell ref="F42:G42"/>
  </mergeCells>
  <pageMargins left="0.147638" right="0.147638" top="0.206693" bottom="0.206693" header="0.0" footer="0.0"/>
  <pageSetup paperSize="9" orientation="portrait"/>
  <rowBreaks count="0" manualBreakCount="0">
    </rowBreaks>
</worksheet>
</file>