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<sst xmlns="http://schemas.openxmlformats.org/spreadsheetml/2006/main" count="29" uniqueCount="29">
  <si>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</si>
  <si>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III112</t>
  </si>
  <si>
    <t xml:space="preserve">Ud</t>
  </si>
  <si>
    <t xml:space="preserve">Luminaria cuadrada tipo Downlight, con lámpara LED. Instalación en superficie.</t>
  </si>
  <si>
    <r>
      <rPr>
        <sz val="8.25"/>
        <color rgb="FF000000"/>
        <rFont val="Arial"/>
        <family val="2"/>
      </rPr>
      <t xml:space="preserve">Luminaria cuadrada tipo Downlight, regulación DALI, de 225x225x43 mm, de 24 W, alimentación a 220/240 V y 50-60 Hz, con lámpara LED no reemplazable, temperatura de color 4000 K, óptica formada por reflector recubierto con aluminio vaporizado, acabado muy brillante, de alto rendimiento, haz de luz extensivo 120°, difusor de polimetilmetacrilato (PMMA), aro embellecedor de aluminio inyectado, acabado termoesmaltado, de color blanco, índice de deslumbramiento unificado menor de 19, índice de reproducción cromática mayor de 80, flujo luminoso 1820 lúmenes, grado de protección IP43. Instalación en superficie.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</si>
  <si>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</si>
  <si>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</si>
  <si>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</si>
  <si>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</si>
  <si>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</si>
  <si>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</si>
  <si>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</si>
  <si>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mt34ldg020t</t>
  </si>
  <si>
    <t xml:space="preserve">Ud</t>
  </si>
  <si>
    <t xml:space="preserve">Luminaria cuadrada tipo Downlight, regulación DALI, de 225x225x43 mm, de 24 W, alimentación a 220/240 V y 50-60 Hz, con lámpara LED no reemplazable, temperatura de color 4000 K, óptica formada por reflector recubierto con aluminio vaporizado, acabado muy brillante, de alto rendimiento, haz de luz extensivo 120°, difusor de polimetilmetacrilato (PMMA), aro embellecedor de aluminio inyectado, acabado termoesmaltado, de color blanco, índice de deslumbramiento unificado menor de 19, índice de reproducción cromática mayor de 80, flujo luminoso 1820 lúmenes, grado de protección IP43.</t>
  </si>
  <si>
    <t xml:space="preserve">Subtotal materiales:</t>
  </si>
  <si>
    <t xml:space="preserve">Mano de obra</t>
  </si>
  <si>
    <t xml:space="preserve">mo003</t>
  </si>
  <si>
    <t xml:space="preserve">h</t>
  </si>
  <si>
    <t xml:space="preserve">Operario electricista.</t>
  </si>
  <si>
    <t xml:space="preserve">mo102</t>
  </si>
  <si>
    <t xml:space="preserve">h</t>
  </si>
  <si>
    <t xml:space="preserve">Oficial electricista.</t>
  </si>
  <si>
    <t xml:space="preserve">Subtotal mano de obra:</t>
  </si>
  <si>
    <t xml:space="preserve">Herramientas</t>
  </si>
  <si>
    <t xml:space="preserve">%</t>
  </si>
  <si>
    <t xml:space="preserve">Herramientas</t>
  </si>
  <si>
    <t xml:space="preserve">Coste de mantenimiento decenal: S/. 271,25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</si>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</sst>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5.27" customWidth="1"/>
    <col min="3" max="3" width="0.85" customWidth="1"/>
    <col min="4" max="4" width="6.80" customWidth="1"/>
    <col min="5" max="5" width="75.65"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2">
        <v>1</v>
      </c>
      <c r="G10" s="14">
        <v>654.86</v>
      </c>
      <c r="H10" s="14">
        <f ca="1">ROUND(INDIRECT(ADDRESS(ROW()+(0), COLUMN()+(-2), 1))*INDIRECT(ADDRESS(ROW()+(0), COLUMN()+(-1), 1)), 2)</f>
        <v>654.86</v>
      </c>
    </row>
    <row r="11" spans="1:8" ht="13.50" thickBot="1" customHeight="1">
      <c r="A11" s="15"/>
      <c r="B11" s="15"/>
      <c r="C11" s="15"/>
      <c r="D11" s="15"/>
      <c r="E11" s="15"/>
      <c r="F11" s="9" t="s">
        <v>15</v>
      </c>
      <c r="G11" s="9"/>
      <c r="H11" s="17">
        <f ca="1">ROUND(SUM(INDIRECT(ADDRESS(ROW()+(-1), COLUMN()+(0), 1))), 2)</f>
        <v>654.86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0.185</v>
      </c>
      <c r="G13" s="13">
        <v>32.15</v>
      </c>
      <c r="H13" s="13">
        <f ca="1">ROUND(INDIRECT(ADDRESS(ROW()+(0), COLUMN()+(-2), 1))*INDIRECT(ADDRESS(ROW()+(0), COLUMN()+(-1), 1)), 2)</f>
        <v>5.95</v>
      </c>
    </row>
    <row r="14" spans="1:8" ht="13.50" thickBot="1" customHeight="1">
      <c r="A14" s="1" t="s">
        <v>20</v>
      </c>
      <c r="B14" s="1"/>
      <c r="C14" s="10" t="s">
        <v>21</v>
      </c>
      <c r="D14" s="10"/>
      <c r="E14" s="1" t="s">
        <v>22</v>
      </c>
      <c r="F14" s="12">
        <v>0.185</v>
      </c>
      <c r="G14" s="14">
        <v>21.68</v>
      </c>
      <c r="H14" s="14">
        <f ca="1">ROUND(INDIRECT(ADDRESS(ROW()+(0), COLUMN()+(-2), 1))*INDIRECT(ADDRESS(ROW()+(0), COLUMN()+(-1), 1)), 2)</f>
        <v>4.01</v>
      </c>
    </row>
    <row r="15" spans="1:8" ht="13.50" thickBot="1" customHeight="1">
      <c r="A15" s="15"/>
      <c r="B15" s="15"/>
      <c r="C15" s="15"/>
      <c r="D15" s="15"/>
      <c r="E15" s="15"/>
      <c r="F15" s="9" t="s">
        <v>23</v>
      </c>
      <c r="G15" s="9"/>
      <c r="H15" s="17">
        <f ca="1">ROUND(SUM(INDIRECT(ADDRESS(ROW()+(-1), COLUMN()+(0), 1)),INDIRECT(ADDRESS(ROW()+(-2), COLUMN()+(0), 1))), 2)</f>
        <v>9.96</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664.82</v>
      </c>
      <c r="H17" s="14">
        <f ca="1">ROUND(INDIRECT(ADDRESS(ROW()+(0), COLUMN()+(-2), 1))*INDIRECT(ADDRESS(ROW()+(0), COLUMN()+(-1), 1))/100, 2)</f>
        <v>13.3</v>
      </c>
    </row>
    <row r="18" spans="1:8" ht="13.50" thickBot="1" customHeight="1">
      <c r="A18" s="21" t="s">
        <v>27</v>
      </c>
      <c r="B18" s="21"/>
      <c r="C18" s="22"/>
      <c r="D18" s="22"/>
      <c r="E18" s="23"/>
      <c r="F18" s="24" t="s">
        <v>28</v>
      </c>
      <c r="G18" s="25"/>
      <c r="H18" s="26">
        <f ca="1">ROUND(SUM(INDIRECT(ADDRESS(ROW()+(-1), COLUMN()+(0), 1)),INDIRECT(ADDRESS(ROW()+(-3), COLUMN()+(0), 1)),INDIRECT(ADDRESS(ROW()+(-7), COLUMN()+(0), 1))), 2)</f>
        <v>678.12</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