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<sst xmlns="http://schemas.openxmlformats.org/spreadsheetml/2006/main" count="50" uniqueCount="50">
  <si>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</si>
  <si>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NIH122</t>
  </si>
  <si>
    <t xml:space="preserve">Ud</t>
  </si>
  <si>
    <t xml:space="preserve">Impermeabilización de ducha de obra con canaleta de drenaje, sistema Schlüter-KERDI-LINE-VARIO "SCHLÜTER-SYSTEMS".</t>
  </si>
  <si>
    <r>
      <rPr>
        <sz val="8.25"/>
        <color rgb="FF000000"/>
        <rFont val="Arial"/>
        <family val="2"/>
      </rPr>
      <t xml:space="preserve">Impermeabilización de paramentos verticales y horizontales de ducha de obra con canaleta de drenaje, sistema Schlüter-KERDI-LINE-VARIO "SCHLÜTER-SYSTEMS", compuesta por, kit Schlüter-KERDI-LINE-VARIO-H 40 G5 "SCHLÜTER-SYSTEMS", formado por canaleta de drenaje de 140 mm de longitud con lámina impermeabilizante flexible de polietileno, elemento portante de la canaleta de 65 mm de altura, trampa de sello hidráulico giratorio 360° de sifón invertido de salida horizontal de 40 mm de diámetro, tubo de desagüe de 40 mm de diámetro, tapa de protección, pieza para prueba de estanqueidad y dos piezas para la resolución de ángulos internos en tratamientos impermeabilizantes, con unión termosellada entre la canaleta y la lámina, perfil de drenaje cortable, de acero inoxidable AISI 316L, acabado cepillado, Schlüter-KERDI-LINE-VARIO D9 EB 120 "SCHLÜTER-SYSTEMS", de 1200x26x7 mm, lámina impermeabilizante, desolidarizante y difusora de vapor de agua de polietileno con estructura cuadriculada, de 3 mm de espesor, Schlüter-DITRA 30M "SCHLÜTER-SYSTEMS", fijada al soporte con adhesivo cementoso de fraguado normal C1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</si>
  <si>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</si>
  <si>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</si>
  <si>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</si>
  <si>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</si>
  <si>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</si>
  <si>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</si>
  <si>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</si>
  <si>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mt15res170a</t>
  </si>
  <si>
    <t xml:space="preserve">Ud</t>
  </si>
  <si>
    <t xml:space="preserve">Kit Schlüter-KERDI-LINE-VARIO-H 40 G5 "SCHLÜTER-SYSTEMS", formado por canaleta de drenaje de 140 mm de longitud con lámina impermeabilizante flexible de polietileno, elemento portante de la canaleta de 65 mm de altura, trampa de sello hidráulico giratorio 360° de sifón invertido de salida horizontal de 40 mm de diámetro, tubo de desagüe de 40 mm de diámetro, tapa de protección, pieza para prueba de estanqueidad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</si>
  <si>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</si>
  <si>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</si>
  <si>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</si>
  <si>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mt15res300d</t>
  </si>
  <si>
    <t xml:space="preserve">m²</t>
  </si>
  <si>
    <t xml:space="preserve">Lámina impermeabilizante, desolidarizante y difusora de vapor de agua de polietileno con estructura cuadriculada, de 3 mm de espesor, Schlüter-DITRA 30M "SCHLÜTER-SYSTEMS", revestida de geotextil no tejido en una de sus caras,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</si>
  <si>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</si>
  <si>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</si>
  <si>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</si>
  <si>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</si>
  <si>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</si>
  <si>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</si>
  <si>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</si>
  <si>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</si>
  <si>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</si>
  <si>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mt15res050a</t>
  </si>
  <si>
    <t xml:space="preserve">Ud</t>
  </si>
  <si>
    <t xml:space="preserve">Pieza para la resolución de encuentros con tuberías pasantes de 25 mm de diámetro en tratamientos impermeabilizantes, Schlüter-KERDI-KM "SCHLÜTER-SYSTEMS".</t>
  </si>
  <si>
    <t xml:space="preserve">mt15res172a</t>
  </si>
  <si>
    <t xml:space="preserve">Ud</t>
  </si>
  <si>
    <t xml:space="preserve">Perfil de drenaje cortable, de acero inoxidable AISI 316L, acabado cepillado, Schlüter-KERDI-LINE-VARIO D9 EB 120 "SCHLÜTER-SYSTEMS", de 1200x26x7 mm, con dos tapones terminales, para desagüe de ducha de obra.</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</si>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</sst>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1068.33</v>
      </c>
      <c r="G10" s="12">
        <f ca="1">ROUND(INDIRECT(ADDRESS(ROW()+(0), COLUMN()+(-2), 1))*INDIRECT(ADDRESS(ROW()+(0), COLUMN()+(-1), 1)), 2)</f>
        <v>1068.33</v>
      </c>
    </row>
    <row r="11" spans="1:7" ht="13.50" thickBot="1" customHeight="1">
      <c r="A11" s="1" t="s">
        <v>15</v>
      </c>
      <c r="B11" s="1"/>
      <c r="C11" s="10" t="s">
        <v>16</v>
      </c>
      <c r="D11" s="1" t="s">
        <v>17</v>
      </c>
      <c r="E11" s="11">
        <v>12.4</v>
      </c>
      <c r="F11" s="12">
        <v>1.06</v>
      </c>
      <c r="G11" s="12">
        <f ca="1">ROUND(INDIRECT(ADDRESS(ROW()+(0), COLUMN()+(-2), 1))*INDIRECT(ADDRESS(ROW()+(0), COLUMN()+(-1), 1)), 2)</f>
        <v>13.14</v>
      </c>
    </row>
    <row r="12" spans="1:7" ht="45.00" thickBot="1" customHeight="1">
      <c r="A12" s="1" t="s">
        <v>18</v>
      </c>
      <c r="B12" s="1"/>
      <c r="C12" s="10" t="s">
        <v>19</v>
      </c>
      <c r="D12" s="1" t="s">
        <v>20</v>
      </c>
      <c r="E12" s="11">
        <v>1.2</v>
      </c>
      <c r="F12" s="12">
        <v>90.63</v>
      </c>
      <c r="G12" s="12">
        <f ca="1">ROUND(INDIRECT(ADDRESS(ROW()+(0), COLUMN()+(-2), 1))*INDIRECT(ADDRESS(ROW()+(0), COLUMN()+(-1), 1)), 2)</f>
        <v>108.76</v>
      </c>
    </row>
    <row r="13" spans="1:7" ht="24.00" thickBot="1" customHeight="1">
      <c r="A13" s="1" t="s">
        <v>21</v>
      </c>
      <c r="B13" s="1"/>
      <c r="C13" s="10" t="s">
        <v>22</v>
      </c>
      <c r="D13" s="1" t="s">
        <v>23</v>
      </c>
      <c r="E13" s="11">
        <v>1.3</v>
      </c>
      <c r="F13" s="12">
        <v>56.23</v>
      </c>
      <c r="G13" s="12">
        <f ca="1">ROUND(INDIRECT(ADDRESS(ROW()+(0), COLUMN()+(-2), 1))*INDIRECT(ADDRESS(ROW()+(0), COLUMN()+(-1), 1)), 2)</f>
        <v>73.1</v>
      </c>
    </row>
    <row r="14" spans="1:7" ht="45.00" thickBot="1" customHeight="1">
      <c r="A14" s="1" t="s">
        <v>24</v>
      </c>
      <c r="B14" s="1"/>
      <c r="C14" s="10" t="s">
        <v>25</v>
      </c>
      <c r="D14" s="1" t="s">
        <v>26</v>
      </c>
      <c r="E14" s="11">
        <v>1.2</v>
      </c>
      <c r="F14" s="12">
        <v>18.96</v>
      </c>
      <c r="G14" s="12">
        <f ca="1">ROUND(INDIRECT(ADDRESS(ROW()+(0), COLUMN()+(-2), 1))*INDIRECT(ADDRESS(ROW()+(0), COLUMN()+(-1), 1)), 2)</f>
        <v>22.75</v>
      </c>
    </row>
    <row r="15" spans="1:7" ht="24.00" thickBot="1" customHeight="1">
      <c r="A15" s="1" t="s">
        <v>27</v>
      </c>
      <c r="B15" s="1"/>
      <c r="C15" s="10" t="s">
        <v>28</v>
      </c>
      <c r="D15" s="1" t="s">
        <v>29</v>
      </c>
      <c r="E15" s="11">
        <v>5</v>
      </c>
      <c r="F15" s="12">
        <v>92.75</v>
      </c>
      <c r="G15" s="12">
        <f ca="1">ROUND(INDIRECT(ADDRESS(ROW()+(0), COLUMN()+(-2), 1))*INDIRECT(ADDRESS(ROW()+(0), COLUMN()+(-1), 1)), 2)</f>
        <v>463.75</v>
      </c>
    </row>
    <row r="16" spans="1:7" ht="24.00" thickBot="1" customHeight="1">
      <c r="A16" s="1" t="s">
        <v>30</v>
      </c>
      <c r="B16" s="1"/>
      <c r="C16" s="10" t="s">
        <v>31</v>
      </c>
      <c r="D16" s="1" t="s">
        <v>32</v>
      </c>
      <c r="E16" s="11">
        <v>2</v>
      </c>
      <c r="F16" s="12">
        <v>9.32</v>
      </c>
      <c r="G16" s="12">
        <f ca="1">ROUND(INDIRECT(ADDRESS(ROW()+(0), COLUMN()+(-2), 1))*INDIRECT(ADDRESS(ROW()+(0), COLUMN()+(-1), 1)), 2)</f>
        <v>18.64</v>
      </c>
    </row>
    <row r="17" spans="1:7" ht="34.50" thickBot="1" customHeight="1">
      <c r="A17" s="1" t="s">
        <v>33</v>
      </c>
      <c r="B17" s="1"/>
      <c r="C17" s="10" t="s">
        <v>34</v>
      </c>
      <c r="D17" s="1" t="s">
        <v>35</v>
      </c>
      <c r="E17" s="13">
        <v>1</v>
      </c>
      <c r="F17" s="14">
        <v>1153.4</v>
      </c>
      <c r="G17" s="14">
        <f ca="1">ROUND(INDIRECT(ADDRESS(ROW()+(0), COLUMN()+(-2), 1))*INDIRECT(ADDRESS(ROW()+(0), COLUMN()+(-1), 1)), 2)</f>
        <v>1153.4</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2921.87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1.732</v>
      </c>
      <c r="F20" s="12">
        <v>31.48</v>
      </c>
      <c r="G20" s="12">
        <f ca="1">ROUND(INDIRECT(ADDRESS(ROW()+(0), COLUMN()+(-2), 1))*INDIRECT(ADDRESS(ROW()+(0), COLUMN()+(-1), 1)), 2)</f>
        <v>54.52</v>
      </c>
    </row>
    <row r="21" spans="1:7" ht="13.50" thickBot="1" customHeight="1">
      <c r="A21" s="1" t="s">
        <v>41</v>
      </c>
      <c r="B21" s="1"/>
      <c r="C21" s="10" t="s">
        <v>42</v>
      </c>
      <c r="D21" s="1" t="s">
        <v>43</v>
      </c>
      <c r="E21" s="13">
        <v>1.732</v>
      </c>
      <c r="F21" s="14">
        <v>21.86</v>
      </c>
      <c r="G21" s="14">
        <f ca="1">ROUND(INDIRECT(ADDRESS(ROW()+(0), COLUMN()+(-2), 1))*INDIRECT(ADDRESS(ROW()+(0), COLUMN()+(-1), 1)), 2)</f>
        <v>37.86</v>
      </c>
    </row>
    <row r="22" spans="1:7" ht="13.50" thickBot="1" customHeight="1">
      <c r="A22" s="15"/>
      <c r="B22" s="15"/>
      <c r="C22" s="15"/>
      <c r="D22" s="15"/>
      <c r="E22" s="9" t="s">
        <v>44</v>
      </c>
      <c r="F22" s="9"/>
      <c r="G22" s="17">
        <f ca="1">ROUND(SUM(INDIRECT(ADDRESS(ROW()+(-1), COLUMN()+(0), 1)),INDIRECT(ADDRESS(ROW()+(-2), COLUMN()+(0), 1))), 2)</f>
        <v>92.38</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3014.25</v>
      </c>
      <c r="G24" s="14">
        <f ca="1">ROUND(INDIRECT(ADDRESS(ROW()+(0), COLUMN()+(-2), 1))*INDIRECT(ADDRESS(ROW()+(0), COLUMN()+(-1), 1))/100, 2)</f>
        <v>60.29</v>
      </c>
    </row>
    <row r="25" spans="1:7" ht="13.50" thickBot="1" customHeight="1">
      <c r="A25" s="21" t="s">
        <v>48</v>
      </c>
      <c r="B25" s="21"/>
      <c r="C25" s="22"/>
      <c r="D25" s="23"/>
      <c r="E25" s="24" t="s">
        <v>49</v>
      </c>
      <c r="F25" s="25"/>
      <c r="G25" s="26">
        <f ca="1">ROUND(SUM(INDIRECT(ADDRESS(ROW()+(-1), COLUMN()+(0), 1)),INDIRECT(ADDRESS(ROW()+(-3), COLUMN()+(0), 1)),INDIRECT(ADDRESS(ROW()+(-7), COLUMN()+(0), 1))), 2)</f>
        <v>3074.54</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