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<sst xmlns="http://schemas.openxmlformats.org/spreadsheetml/2006/main" count="29" uniqueCount="29">
  <si>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</si>
  <si>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SGL030</t>
  </si>
  <si>
    <t xml:space="preserve">Ud</t>
  </si>
  <si>
    <t xml:space="preserve">Grifería electrónica para lavatorio, "PRESTO IBÉRICA".</t>
  </si>
  <si>
    <r>
      <rPr>
        <sz val="8.25"/>
        <color rgb="FF000000"/>
        <rFont val="Arial"/>
        <family val="2"/>
      </rPr>
      <t xml:space="preserve">Grifería electrónica Tecnología Sensia "PRESTO IBÉRICA" formada por grifo electrónico con accionamiento de la descarga por infrarrojos, para lavatorio, serie Sensia, modelo Presto Domo Sensia PM 79266 "PRESTO IBÉRICA", con pintura epoxi, con caño fijo, limitador de caudal a 8,5 l/min, fijación rápida, alimentación por transformador 230/12 V (no incluido en este precio). Incluso elementos de conexión, enlaces de alimentación flexibles de 1/2" de diámetro y 600 mm de longitud, transformador 230/12 V, electroválvula, dos válvulas antirretorno y dos llaves de paso.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</si>
  <si>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</si>
  <si>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</si>
  <si>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</si>
  <si>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</si>
  <si>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</si>
  <si>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</si>
  <si>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</si>
  <si>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mt31gsp022hB</t>
  </si>
  <si>
    <t xml:space="preserve">Ud</t>
  </si>
  <si>
    <t xml:space="preserve">Grifo electrónico con accionamiento de la descarga por infrarrojos, para lavatorio, serie Sensia, modelo Presto Domo Sensia PM 79266 "PRESTO IBÉRICA", con pintura epoxi, con caño fijo, limitador de caudal a 8,5 l/min, fijación rápida, alimentación por transformador 230/12 V (no incluido en este precio); incluso elementos de conexión, enlaces de alimentación flexibles de 1/2" de diámetro y 600 mm de longitud, transformador 230/12 V, electroválvula, dos válvulas antirretorno y dos llaves de paso.</t>
  </si>
  <si>
    <t xml:space="preserve">mt37www010</t>
  </si>
  <si>
    <t xml:space="preserve">Ud</t>
  </si>
  <si>
    <t xml:space="preserve">Material auxiliar para instalaciones sanitarias.</t>
  </si>
  <si>
    <t xml:space="preserve">Subtotal materiales:</t>
  </si>
  <si>
    <t xml:space="preserve">Mano de obra</t>
  </si>
  <si>
    <t xml:space="preserve">mo008</t>
  </si>
  <si>
    <t xml:space="preserve">h</t>
  </si>
  <si>
    <t xml:space="preserve">Operario plomero.</t>
  </si>
  <si>
    <t xml:space="preserve">Subtotal mano de obra:</t>
  </si>
  <si>
    <t xml:space="preserve">Herramientas</t>
  </si>
  <si>
    <t xml:space="preserve">%</t>
  </si>
  <si>
    <t xml:space="preserve">Herramientas</t>
  </si>
  <si>
    <t xml:space="preserve">Coste de mantenimiento decenal: S/. 1.347,21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</si>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</sst>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44" customWidth="1"/>
    <col min="3" max="3" width="0.68" customWidth="1"/>
    <col min="4" max="4" width="6.97" customWidth="1"/>
    <col min="5" max="5" width="71.74"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1">
        <v>1</v>
      </c>
      <c r="G10" s="12">
        <v>1877.34</v>
      </c>
      <c r="H10" s="12">
        <f ca="1">ROUND(INDIRECT(ADDRESS(ROW()+(0), COLUMN()+(-2), 1))*INDIRECT(ADDRESS(ROW()+(0), COLUMN()+(-1), 1)), 2)</f>
        <v>1877.34</v>
      </c>
    </row>
    <row r="11" spans="1:8" ht="13.50" thickBot="1" customHeight="1">
      <c r="A11" s="1" t="s">
        <v>15</v>
      </c>
      <c r="B11" s="1"/>
      <c r="C11" s="10" t="s">
        <v>16</v>
      </c>
      <c r="D11" s="10"/>
      <c r="E11" s="1" t="s">
        <v>17</v>
      </c>
      <c r="F11" s="13">
        <v>1</v>
      </c>
      <c r="G11" s="14">
        <v>5.16</v>
      </c>
      <c r="H11" s="14">
        <f ca="1">ROUND(INDIRECT(ADDRESS(ROW()+(0), COLUMN()+(-2), 1))*INDIRECT(ADDRESS(ROW()+(0), COLUMN()+(-1), 1)), 2)</f>
        <v>5.16</v>
      </c>
    </row>
    <row r="12" spans="1:8" ht="13.50" thickBot="1" customHeight="1">
      <c r="A12" s="15"/>
      <c r="B12" s="15"/>
      <c r="C12" s="15"/>
      <c r="D12" s="15"/>
      <c r="E12" s="15"/>
      <c r="F12" s="9" t="s">
        <v>18</v>
      </c>
      <c r="G12" s="9"/>
      <c r="H12" s="17">
        <f ca="1">ROUND(SUM(INDIRECT(ADDRESS(ROW()+(-1), COLUMN()+(0), 1)),INDIRECT(ADDRESS(ROW()+(-2), COLUMN()+(0), 1))), 2)</f>
        <v>1882.5</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0.617</v>
      </c>
      <c r="G14" s="14">
        <v>32.15</v>
      </c>
      <c r="H14" s="14">
        <f ca="1">ROUND(INDIRECT(ADDRESS(ROW()+(0), COLUMN()+(-2), 1))*INDIRECT(ADDRESS(ROW()+(0), COLUMN()+(-1), 1)), 2)</f>
        <v>19.84</v>
      </c>
    </row>
    <row r="15" spans="1:8" ht="13.50" thickBot="1" customHeight="1">
      <c r="A15" s="15"/>
      <c r="B15" s="15"/>
      <c r="C15" s="15"/>
      <c r="D15" s="15"/>
      <c r="E15" s="15"/>
      <c r="F15" s="9" t="s">
        <v>23</v>
      </c>
      <c r="G15" s="9"/>
      <c r="H15" s="17">
        <f ca="1">ROUND(SUM(INDIRECT(ADDRESS(ROW()+(-1), COLUMN()+(0), 1))), 2)</f>
        <v>19.84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3">
        <v>2</v>
      </c>
      <c r="G17" s="14">
        <f ca="1">ROUND(SUM(INDIRECT(ADDRESS(ROW()+(-2), COLUMN()+(1), 1)),INDIRECT(ADDRESS(ROW()+(-5), COLUMN()+(1), 1))), 2)</f>
        <v>1902.34</v>
      </c>
      <c r="H17" s="14">
        <f ca="1">ROUND(INDIRECT(ADDRESS(ROW()+(0), COLUMN()+(-2), 1))*INDIRECT(ADDRESS(ROW()+(0), COLUMN()+(-1), 1))/100, 2)</f>
        <v>38.05</v>
      </c>
    </row>
    <row r="18" spans="1:8" ht="13.50" thickBot="1" customHeight="1">
      <c r="A18" s="21" t="s">
        <v>27</v>
      </c>
      <c r="B18" s="21"/>
      <c r="C18" s="22"/>
      <c r="D18" s="22"/>
      <c r="E18" s="23"/>
      <c r="F18" s="24" t="s">
        <v>28</v>
      </c>
      <c r="G18" s="25"/>
      <c r="H18" s="26">
        <f ca="1">ROUND(SUM(INDIRECT(ADDRESS(ROW()+(-1), COLUMN()+(0), 1)),INDIRECT(ADDRESS(ROW()+(-3), COLUMN()+(0), 1)),INDIRECT(ADDRESS(ROW()+(-6), COLUMN()+(0), 1))), 2)</f>
        <v>1940.39</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