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<sst xmlns="http://schemas.openxmlformats.org/spreadsheetml/2006/main" count="31" uniqueCount="31">
  <si>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</si>
  <si>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0GE020</t>
  </si>
  <si>
    <t xml:space="preserve">m³</t>
  </si>
  <si>
    <t xml:space="preserve">Excavación en sitio arqueológico.</t>
  </si>
  <si>
    <r>
      <rPr>
        <sz val="8.25"/>
        <color rgb="FF000000"/>
        <rFont val="Arial"/>
        <family val="2"/>
      </rPr>
      <t xml:space="preserve">Excavación arqueológica para vaciado de terreno blando, realizada con medios mecánicos, que tiene como fin el desalojo volumétrico de espacios originales anegados con depósitos de diferentes orígenes, con posible aparición de materiales arqueológicos entre 1,5 y 2,5 m de profundidad, ejecutada por bataches y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</si>
  <si>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</si>
  <si>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</si>
  <si>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</si>
  <si>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</si>
  <si>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</si>
  <si>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</si>
  <si>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</si>
  <si>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mq04dua020a</t>
  </si>
  <si>
    <t xml:space="preserve">h</t>
  </si>
  <si>
    <t xml:space="preserve">Dumper de descarga frontal de 1,5 t de carga útil.</t>
  </si>
  <si>
    <t xml:space="preserve">Subtotal equipos:</t>
  </si>
  <si>
    <t xml:space="preserve">Mano de obra</t>
  </si>
  <si>
    <t xml:space="preserve">mo000</t>
  </si>
  <si>
    <t xml:space="preserve">h</t>
  </si>
  <si>
    <t xml:space="preserve">arqueólogo.</t>
  </si>
  <si>
    <t xml:space="preserve">mo057</t>
  </si>
  <si>
    <t xml:space="preserve">h</t>
  </si>
  <si>
    <t xml:space="preserve">Asistente arqueólogo.</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</si>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</sst>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25" customWidth="1"/>
    <col min="4" max="4" width="13.09" customWidth="1"/>
    <col min="5" max="5" width="47.26" customWidth="1"/>
    <col min="6" max="6" width="17.51" customWidth="1"/>
    <col min="7" max="7" width="17.00"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0.174</v>
      </c>
      <c r="G10" s="14">
        <v>17.72</v>
      </c>
      <c r="H10" s="14">
        <f ca="1">ROUND(INDIRECT(ADDRESS(ROW()+(0), COLUMN()+(-2), 1))*INDIRECT(ADDRESS(ROW()+(0), COLUMN()+(-1), 1)), 2)</f>
        <v>3.08</v>
      </c>
    </row>
    <row r="11" spans="1:8" ht="13.50" thickBot="1" customHeight="1">
      <c r="A11" s="15"/>
      <c r="B11" s="15"/>
      <c r="C11" s="15"/>
      <c r="D11" s="15"/>
      <c r="E11" s="15"/>
      <c r="F11" s="9" t="s">
        <v>15</v>
      </c>
      <c r="G11" s="9"/>
      <c r="H11" s="17">
        <f ca="1">ROUND(SUM(INDIRECT(ADDRESS(ROW()+(-1), COLUMN()+(0), 1))), 2)</f>
        <v>3.08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1.466</v>
      </c>
      <c r="G13" s="13">
        <v>45.53</v>
      </c>
      <c r="H13" s="13">
        <f ca="1">ROUND(INDIRECT(ADDRESS(ROW()+(0), COLUMN()+(-2), 1))*INDIRECT(ADDRESS(ROW()+(0), COLUMN()+(-1), 1)), 2)</f>
        <v>66.75</v>
      </c>
    </row>
    <row r="14" spans="1:8" ht="13.50" thickBot="1" customHeight="1">
      <c r="A14" s="1" t="s">
        <v>20</v>
      </c>
      <c r="B14" s="1"/>
      <c r="C14" s="1"/>
      <c r="D14" s="10" t="s">
        <v>21</v>
      </c>
      <c r="E14" s="1" t="s">
        <v>22</v>
      </c>
      <c r="F14" s="11">
        <v>2.933</v>
      </c>
      <c r="G14" s="13">
        <v>27.45</v>
      </c>
      <c r="H14" s="13">
        <f ca="1">ROUND(INDIRECT(ADDRESS(ROW()+(0), COLUMN()+(-2), 1))*INDIRECT(ADDRESS(ROW()+(0), COLUMN()+(-1), 1)), 2)</f>
        <v>80.51</v>
      </c>
    </row>
    <row r="15" spans="1:8" ht="13.50" thickBot="1" customHeight="1">
      <c r="A15" s="1" t="s">
        <v>23</v>
      </c>
      <c r="B15" s="1"/>
      <c r="C15" s="1"/>
      <c r="D15" s="10" t="s">
        <v>24</v>
      </c>
      <c r="E15" s="1" t="s">
        <v>25</v>
      </c>
      <c r="F15" s="12">
        <v>8.799</v>
      </c>
      <c r="G15" s="14">
        <v>21.26</v>
      </c>
      <c r="H15" s="14">
        <f ca="1">ROUND(INDIRECT(ADDRESS(ROW()+(0), COLUMN()+(-2), 1))*INDIRECT(ADDRESS(ROW()+(0), COLUMN()+(-1), 1)), 2)</f>
        <v>187.07</v>
      </c>
    </row>
    <row r="16" spans="1:8" ht="13.50" thickBot="1" customHeight="1">
      <c r="A16" s="15"/>
      <c r="B16" s="15"/>
      <c r="C16" s="15"/>
      <c r="D16" s="15"/>
      <c r="E16" s="15"/>
      <c r="F16" s="9" t="s">
        <v>26</v>
      </c>
      <c r="G16" s="9"/>
      <c r="H16" s="17">
        <f ca="1">ROUND(SUM(INDIRECT(ADDRESS(ROW()+(-1), COLUMN()+(0), 1)),INDIRECT(ADDRESS(ROW()+(-2), COLUMN()+(0), 1)),INDIRECT(ADDRESS(ROW()+(-3), COLUMN()+(0), 1))), 2)</f>
        <v>334.33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337.41</v>
      </c>
      <c r="H18" s="14">
        <f ca="1">ROUND(INDIRECT(ADDRESS(ROW()+(0), COLUMN()+(-2), 1))*INDIRECT(ADDRESS(ROW()+(0), COLUMN()+(-1), 1))/100, 2)</f>
        <v>6.75</v>
      </c>
    </row>
    <row r="19" spans="1:8" ht="13.50" thickBot="1" customHeight="1">
      <c r="A19" s="8"/>
      <c r="B19" s="8"/>
      <c r="C19" s="8"/>
      <c r="D19" s="8"/>
      <c r="E19" s="8"/>
      <c r="F19" s="21" t="s">
        <v>30</v>
      </c>
      <c r="G19" s="21"/>
      <c r="H19" s="22">
        <f ca="1">ROUND(SUM(INDIRECT(ADDRESS(ROW()+(-1), COLUMN()+(0), 1)),INDIRECT(ADDRESS(ROW()+(-3), COLUMN()+(0), 1)),INDIRECT(ADDRESS(ROW()+(-8), COLUMN()+(0), 1))), 2)</f>
        <v>344.16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