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<sst xmlns="http://schemas.openxmlformats.org/spreadsheetml/2006/main" count="74" uniqueCount="74">
  <si>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</si>
  <si>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EMF060</t>
  </si>
  <si>
    <t xml:space="preserve">m²</t>
  </si>
  <si>
    <t xml:space="preserve">Losa de viguetas de madera y entrevigado con tableros cerámicos.</t>
  </si>
  <si>
    <r>
      <rPr>
        <sz val="8.25"/>
        <color rgb="FF000000"/>
        <rFont val="Arial"/>
        <family val="2"/>
      </rPr>
      <t xml:space="preserve">Losa tradicional con un intereje de 50 cm, compuesto por viguetas de madera aserrada de pino, de 70x70 mm de sección, con acabado cepillado; entrevigado con tableros cerámicos huecos machihembrados, para revestir, 50x20x3 cm, con las testas rectas; y malla electrosoldada Q-139 cocada 100x100 mm de acero trefilado corrugado ASTM A 82-94, en capa de compresión de 4 cm de espesor de concreto liviano HL-25/B/10/XC2, densidad entre 1200 y 1500 kg/m³, (cantidad mínima de cemento 275 kg/m³), premezclado en planta; apuntalamiento y desapuntalamiento de las viguetas. Incluso alambre de atar, separadores, elementos de atado de viguetas y vigas de borde perimetrales de planta y huecos.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</si>
  <si>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</si>
  <si>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</si>
  <si>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</si>
  <si>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</si>
  <si>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</si>
  <si>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</si>
  <si>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</si>
  <si>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</si>
  <si>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</si>
  <si>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</si>
  <si>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</si>
  <si>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</si>
  <si>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</si>
  <si>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</si>
  <si>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</si>
  <si>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</si>
  <si>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mt07mee101dd</t>
  </si>
  <si>
    <t xml:space="preserve">m³</t>
  </si>
  <si>
    <t xml:space="preserve">Madera aserrada de pino para viguetas, de hasta 5 m de longitud, de 70x70 mm de sección, con acabado cepillado.</t>
  </si>
  <si>
    <t xml:space="preserve">mt04lvg020a</t>
  </si>
  <si>
    <t xml:space="preserve">Ud</t>
  </si>
  <si>
    <t xml:space="preserve">Tablero cerámico hueco machihembrado, para revestir, 50x20x3 cm, con las testas rectas.</t>
  </si>
  <si>
    <t xml:space="preserve">mt07aco020m</t>
  </si>
  <si>
    <t xml:space="preserve">Ud</t>
  </si>
  <si>
    <t xml:space="preserve">Separador homologado para malla electrosoldada.</t>
  </si>
  <si>
    <t xml:space="preserve">mt07ame090bba</t>
  </si>
  <si>
    <t xml:space="preserve">m²</t>
  </si>
  <si>
    <t xml:space="preserve">Malla electrosoldada Q-139 cocada 100x100 mm, con alambres longitudinales de 4,2 mm de diámetro y alambres transversales de 4,2 mm de diámetro, de acero trefilado corrugado ASTM A 82-94, según ASTM A 185.</t>
  </si>
  <si>
    <t xml:space="preserve">mt08var050</t>
  </si>
  <si>
    <t xml:space="preserve">kg</t>
  </si>
  <si>
    <t xml:space="preserve">Alambre galvanizado para atar, de 1,30 mm de diámetro.</t>
  </si>
  <si>
    <t xml:space="preserve">mt10hes050psa</t>
  </si>
  <si>
    <t xml:space="preserve">m³</t>
  </si>
  <si>
    <t xml:space="preserve">Concreto liviano HLA-25/B/10/XC2, de entre 1200 y 1500 kg/m³ de densidad, cantidad mínima de cemento 275 kg/m³, premezclado en planta.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</si>
  <si>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</si>
  <si>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</si>
  <si>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</si>
  <si>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</si>
  <si>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Operario en estructura de madera.</t>
  </si>
  <si>
    <t xml:space="preserve">mo095</t>
  </si>
  <si>
    <t xml:space="preserve">h</t>
  </si>
  <si>
    <t xml:space="preserve">Oficial en estructura de madera.</t>
  </si>
  <si>
    <t xml:space="preserve">mo044</t>
  </si>
  <si>
    <t xml:space="preserve">h</t>
  </si>
  <si>
    <t xml:space="preserve">Operario encofrador.</t>
  </si>
  <si>
    <t xml:space="preserve">mo091</t>
  </si>
  <si>
    <t xml:space="preserve">h</t>
  </si>
  <si>
    <t xml:space="preserve">Oficial encofrador.</t>
  </si>
  <si>
    <t xml:space="preserve">mo043</t>
  </si>
  <si>
    <t xml:space="preserve">h</t>
  </si>
  <si>
    <t xml:space="preserve">Operario fierrero.</t>
  </si>
  <si>
    <t xml:space="preserve">mo090</t>
  </si>
  <si>
    <t xml:space="preserve">h</t>
  </si>
  <si>
    <t xml:space="preserve">Oficial fierrero.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</si>
  <si>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</si>
  <si>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</si>
  <si>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</si>
  <si>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</si>
  <si>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</si>
  <si>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</si>
  <si>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</si>
  <si>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</si>
  <si>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</si>
  <si>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</si>
  <si>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</si>
  <si>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</si>
  <si>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</si>
  <si>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21,29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</si>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</sst>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73.10" customWidth="1"/>
    <col min="5" max="5" width="11.22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</v>
      </c>
      <c r="F10" s="12">
        <v>19.73</v>
      </c>
      <c r="G10" s="12">
        <f ca="1">ROUND(INDIRECT(ADDRESS(ROW()+(0), COLUMN()+(-2), 1))*INDIRECT(ADDRESS(ROW()+(0), COLUMN()+(-1), 1)), 2)</f>
        <v>0.79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0.045</v>
      </c>
      <c r="F11" s="12">
        <v>5.85</v>
      </c>
      <c r="G11" s="12">
        <f ca="1">ROUND(INDIRECT(ADDRESS(ROW()+(0), COLUMN()+(-2), 1))*INDIRECT(ADDRESS(ROW()+(0), COLUMN()+(-1), 1)), 2)</f>
        <v>0.26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60.09</v>
      </c>
      <c r="G12" s="12">
        <f ca="1">ROUND(INDIRECT(ADDRESS(ROW()+(0), COLUMN()+(-2), 1))*INDIRECT(ADDRESS(ROW()+(0), COLUMN()+(-1), 1)), 2)</f>
        <v>0.78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1729.92</v>
      </c>
      <c r="G13" s="12">
        <f ca="1">ROUND(INDIRECT(ADDRESS(ROW()+(0), COLUMN()+(-2), 1))*INDIRECT(ADDRESS(ROW()+(0), COLUMN()+(-1), 1)), 2)</f>
        <v>17.3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10</v>
      </c>
      <c r="F14" s="12">
        <v>2.1</v>
      </c>
      <c r="G14" s="12">
        <f ca="1">ROUND(INDIRECT(ADDRESS(ROW()+(0), COLUMN()+(-2), 1))*INDIRECT(ADDRESS(ROW()+(0), COLUMN()+(-1), 1)), 2)</f>
        <v>21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2</v>
      </c>
      <c r="F15" s="12">
        <v>0.28</v>
      </c>
      <c r="G15" s="12">
        <f ca="1">ROUND(INDIRECT(ADDRESS(ROW()+(0), COLUMN()+(-2), 1))*INDIRECT(ADDRESS(ROW()+(0), COLUMN()+(-1), 1)), 2)</f>
        <v>0.56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1">
        <v>1.1</v>
      </c>
      <c r="F16" s="12">
        <v>10.13</v>
      </c>
      <c r="G16" s="12">
        <f ca="1">ROUND(INDIRECT(ADDRESS(ROW()+(0), COLUMN()+(-2), 1))*INDIRECT(ADDRESS(ROW()+(0), COLUMN()+(-1), 1)), 2)</f>
        <v>11.14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0.017</v>
      </c>
      <c r="F17" s="12">
        <v>4.68</v>
      </c>
      <c r="G17" s="12">
        <f ca="1">ROUND(INDIRECT(ADDRESS(ROW()+(0), COLUMN()+(-2), 1))*INDIRECT(ADDRESS(ROW()+(0), COLUMN()+(-1), 1)), 2)</f>
        <v>0.08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3">
        <v>0.042</v>
      </c>
      <c r="F18" s="14">
        <v>621.54</v>
      </c>
      <c r="G18" s="14">
        <f ca="1">ROUND(INDIRECT(ADDRESS(ROW()+(0), COLUMN()+(-2), 1))*INDIRECT(ADDRESS(ROW()+(0), COLUMN()+(-1), 1)), 2)</f>
        <v>26.1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78.01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0.729</v>
      </c>
      <c r="F21" s="12">
        <v>32.76</v>
      </c>
      <c r="G21" s="12">
        <f ca="1">ROUND(INDIRECT(ADDRESS(ROW()+(0), COLUMN()+(-2), 1))*INDIRECT(ADDRESS(ROW()+(0), COLUMN()+(-1), 1)), 2)</f>
        <v>23.88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0.729</v>
      </c>
      <c r="F22" s="12">
        <v>22.73</v>
      </c>
      <c r="G22" s="12">
        <f ca="1">ROUND(INDIRECT(ADDRESS(ROW()+(0), COLUMN()+(-2), 1))*INDIRECT(ADDRESS(ROW()+(0), COLUMN()+(-1), 1)), 2)</f>
        <v>16.57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0.153</v>
      </c>
      <c r="F23" s="12">
        <v>32.76</v>
      </c>
      <c r="G23" s="12">
        <f ca="1">ROUND(INDIRECT(ADDRESS(ROW()+(0), COLUMN()+(-2), 1))*INDIRECT(ADDRESS(ROW()+(0), COLUMN()+(-1), 1)), 2)</f>
        <v>5.01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0.153</v>
      </c>
      <c r="F24" s="12">
        <v>22.73</v>
      </c>
      <c r="G24" s="12">
        <f ca="1">ROUND(INDIRECT(ADDRESS(ROW()+(0), COLUMN()+(-2), 1))*INDIRECT(ADDRESS(ROW()+(0), COLUMN()+(-1), 1)), 2)</f>
        <v>3.48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0.034</v>
      </c>
      <c r="F25" s="12">
        <v>32.76</v>
      </c>
      <c r="G25" s="12">
        <f ca="1">ROUND(INDIRECT(ADDRESS(ROW()+(0), COLUMN()+(-2), 1))*INDIRECT(ADDRESS(ROW()+(0), COLUMN()+(-1), 1)), 2)</f>
        <v>1.11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0.034</v>
      </c>
      <c r="F26" s="12">
        <v>22.73</v>
      </c>
      <c r="G26" s="12">
        <f ca="1">ROUND(INDIRECT(ADDRESS(ROW()+(0), COLUMN()+(-2), 1))*INDIRECT(ADDRESS(ROW()+(0), COLUMN()+(-1), 1)), 2)</f>
        <v>0.77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0.043</v>
      </c>
      <c r="F27" s="12">
        <v>32.76</v>
      </c>
      <c r="G27" s="12">
        <f ca="1">ROUND(INDIRECT(ADDRESS(ROW()+(0), COLUMN()+(-2), 1))*INDIRECT(ADDRESS(ROW()+(0), COLUMN()+(-1), 1)), 2)</f>
        <v>1.41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0.181</v>
      </c>
      <c r="F28" s="12">
        <v>22.73</v>
      </c>
      <c r="G28" s="12">
        <f ca="1">ROUND(INDIRECT(ADDRESS(ROW()+(0), COLUMN()+(-2), 1))*INDIRECT(ADDRESS(ROW()+(0), COLUMN()+(-1), 1)), 2)</f>
        <v>4.11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3">
        <v>0.229</v>
      </c>
      <c r="F29" s="14">
        <v>21.05</v>
      </c>
      <c r="G29" s="14">
        <f ca="1">ROUND(INDIRECT(ADDRESS(ROW()+(0), COLUMN()+(-2), 1))*INDIRECT(ADDRESS(ROW()+(0), COLUMN()+(-1), 1)), 2)</f>
        <v>4.82</v>
      </c>
    </row>
    <row r="30" spans="1:7" ht="13.50" thickBot="1" customHeight="1">
      <c r="A30" s="15"/>
      <c r="B30" s="15"/>
      <c r="C30" s="15"/>
      <c r="D30" s="15"/>
      <c r="E30" s="9" t="s">
        <v>68</v>
      </c>
      <c r="F30" s="9"/>
      <c r="G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61.16</v>
      </c>
    </row>
    <row r="31" spans="1:7" ht="13.50" thickBot="1" customHeight="1">
      <c r="A31" s="15">
        <v>3</v>
      </c>
      <c r="B31" s="15"/>
      <c r="C31" s="15"/>
      <c r="D31" s="18" t="s">
        <v>69</v>
      </c>
      <c r="E31" s="18"/>
      <c r="F31" s="15"/>
      <c r="G31" s="15"/>
    </row>
    <row r="32" spans="1:7" ht="13.50" thickBot="1" customHeight="1">
      <c r="A32" s="19"/>
      <c r="B32" s="19"/>
      <c r="C32" s="20" t="s">
        <v>70</v>
      </c>
      <c r="D32" s="19" t="s">
        <v>71</v>
      </c>
      <c r="E32" s="13">
        <v>2</v>
      </c>
      <c r="F32" s="14">
        <f ca="1">ROUND(SUM(INDIRECT(ADDRESS(ROW()+(-2), COLUMN()+(1), 1)),INDIRECT(ADDRESS(ROW()+(-13), COLUMN()+(1), 1))), 2)</f>
        <v>139.17</v>
      </c>
      <c r="G32" s="14">
        <f ca="1">ROUND(INDIRECT(ADDRESS(ROW()+(0), COLUMN()+(-2), 1))*INDIRECT(ADDRESS(ROW()+(0), COLUMN()+(-1), 1))/100, 2)</f>
        <v>2.78</v>
      </c>
    </row>
    <row r="33" spans="1:7" ht="13.50" thickBot="1" customHeight="1">
      <c r="A33" s="21" t="s">
        <v>72</v>
      </c>
      <c r="B33" s="21"/>
      <c r="C33" s="22"/>
      <c r="D33" s="23"/>
      <c r="E33" s="24" t="s">
        <v>73</v>
      </c>
      <c r="F33" s="25"/>
      <c r="G33" s="26">
        <f ca="1">ROUND(SUM(INDIRECT(ADDRESS(ROW()+(-1), COLUMN()+(0), 1)),INDIRECT(ADDRESS(ROW()+(-3), COLUMN()+(0), 1)),INDIRECT(ADDRESS(ROW()+(-14), COLUMN()+(0), 1))), 2)</f>
        <v>141.95</v>
      </c>
    </row>
  </sheetData>
  <mergeCells count="3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E30:F30"/>
    <mergeCell ref="A31:B31"/>
    <mergeCell ref="D31:E31"/>
    <mergeCell ref="A32:B32"/>
    <mergeCell ref="A33:D33"/>
    <mergeCell ref="E33:F33"/>
  </mergeCells>
  <pageMargins left="0.147638" right="0.147638" top="0.206693" bottom="0.206693" header="0.0" footer="0.0"/>
  <pageSetup paperSize="9" orientation="portrait"/>
  <rowBreaks count="0" manualBreakCount="0">
    </rowBreaks>
</worksheet>
</file>