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<sst xmlns="http://schemas.openxmlformats.org/spreadsheetml/2006/main" count="55" uniqueCount="55">
  <si>
    <t xml:space="preserve"/>
  </si>
  <si>
    <t xml:space="preserve">FCL030</t>
  </si>
  <si>
    <t xml:space="preserve">m</t>
  </si>
  <si>
    <t xml:space="preserve">Dintel de albañilería de bloques de concreto cara vista con armadura horizontal en las juntas.</t>
  </si>
  <si>
    <r>
      <rPr>
        <sz val="8.25"/>
        <color rgb="FF000000"/>
        <rFont val="Arial"/>
        <family val="2"/>
      </rPr>
      <t xml:space="preserve">Dintel de 40 cm de espesor, realizado con dos hiladas de bloque CV de concreto, lisos hidrófugos, color gris, 40x20x10 cm, recibidos con mortero de cemento confeccionado en obra, con 250 kg/m³ de cemento, color gris, dosificación 1:6, suministrado en sacos, con juntas horizontales y verticales de 10 mm de espesor, junta rehundida; con armadura horizontal prefabricada en las juntas de acero galvanizado en caliente con recubrimiento de resina epoxi, de 3,7 mm de diámetro y de 100 mm de anchura; apeo mediante puntales metálicos telescópicos y tablones de madera.</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</si>
  <si>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</si>
  <si>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</si>
  <si>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</si>
  <si>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</si>
  <si>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</si>
  <si>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</si>
  <si>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</si>
  <si>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mt03bhe010aae</t>
  </si>
  <si>
    <t xml:space="preserve">Ud</t>
  </si>
  <si>
    <t xml:space="preserve">Bloque CV de concreto, liso hidrófugo, color gris, 40x20x10 cm, resistencia normalizada R10 (10 N/mm²), densidad 1200 kg/m³; con el precio incrementado el 20% en concepto de piezas especiales: vigas de borde y medios.</t>
  </si>
  <si>
    <t xml:space="preserve">mt08aaa010a</t>
  </si>
  <si>
    <t xml:space="preserve">m³</t>
  </si>
  <si>
    <t xml:space="preserve">Agua.</t>
  </si>
  <si>
    <t xml:space="preserve">mt01arg005a</t>
  </si>
  <si>
    <t xml:space="preserve">t</t>
  </si>
  <si>
    <t xml:space="preserve">Arena de cantera, para mortero preparado en obra.</t>
  </si>
  <si>
    <t xml:space="preserve">mt08cem000b</t>
  </si>
  <si>
    <t xml:space="preserve">kg</t>
  </si>
  <si>
    <t xml:space="preserve">Cemento gris en sacos.</t>
  </si>
  <si>
    <t xml:space="preserve">mt07aag010ech</t>
  </si>
  <si>
    <t xml:space="preserve">m</t>
  </si>
  <si>
    <t xml:space="preserve">Armadura horizontal prefabricada en las juntas de acero galvanizado en caliente con recubrimiento de resina epoxi, de 3,7 mm de diámetro y 100 mm de anchura, con dispositivos de separación, geometría diseñada para permitir el empalme y sistema de autocontrol del operario (SAO).</t>
  </si>
  <si>
    <t xml:space="preserve">mt50spa050m</t>
  </si>
  <si>
    <t xml:space="preserve">m³</t>
  </si>
  <si>
    <t xml:space="preserve">Tablón de madera de pino, dimensiones 20x7,2 cm.</t>
  </si>
  <si>
    <t xml:space="preserve">mt50spa101</t>
  </si>
  <si>
    <t xml:space="preserve">kg</t>
  </si>
  <si>
    <t xml:space="preserve">Clavos de acero.</t>
  </si>
  <si>
    <t xml:space="preserve">mt50spa081a</t>
  </si>
  <si>
    <t xml:space="preserve">Ud</t>
  </si>
  <si>
    <t xml:space="preserve">Puntal metálico telescópico, de hasta 3 m de altura.</t>
  </si>
  <si>
    <t xml:space="preserve">Subtotal materiales:</t>
  </si>
  <si>
    <t xml:space="preserve">Equipos</t>
  </si>
  <si>
    <t xml:space="preserve">mq06hor010</t>
  </si>
  <si>
    <t xml:space="preserve">h</t>
  </si>
  <si>
    <t xml:space="preserve">Mezcladora de concreto eléctrica con una capacidad de amasado de 160 l.</t>
  </si>
  <si>
    <t xml:space="preserve">Subtotal equipos:</t>
  </si>
  <si>
    <t xml:space="preserve">Mano de obra</t>
  </si>
  <si>
    <t xml:space="preserve">mo021</t>
  </si>
  <si>
    <t xml:space="preserve">h</t>
  </si>
  <si>
    <t xml:space="preserve">Operario albañil.</t>
  </si>
  <si>
    <t xml:space="preserve">mo114</t>
  </si>
  <si>
    <t xml:space="preserve">h</t>
  </si>
  <si>
    <t xml:space="preserve">Peón albañil.</t>
  </si>
  <si>
    <t xml:space="preserve">Subtotal mano de obra:</t>
  </si>
  <si>
    <t xml:space="preserve">Herramientas</t>
  </si>
  <si>
    <t xml:space="preserve">%</t>
  </si>
  <si>
    <t xml:space="preserve">Herramientas</t>
  </si>
  <si>
    <t xml:space="preserve">Coste de mantenimiento decenal: S/. 1,46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</si>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</sst>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0.85" customWidth="1"/>
    <col min="4" max="4" width="7.65" customWidth="1"/>
    <col min="5" max="5" width="71.40" customWidth="1"/>
    <col min="6" max="6" width="12.07" customWidth="1"/>
    <col min="7" max="7" width="13.94"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
      <c r="D10" s="10" t="s">
        <v>13</v>
      </c>
      <c r="E10" s="1" t="s">
        <v>14</v>
      </c>
      <c r="F10" s="11">
        <v>5</v>
      </c>
      <c r="G10" s="12">
        <v>2.39</v>
      </c>
      <c r="H10" s="12">
        <f ca="1">ROUND(INDIRECT(ADDRESS(ROW()+(0), COLUMN()+(-2), 1))*INDIRECT(ADDRESS(ROW()+(0), COLUMN()+(-1), 1)), 2)</f>
        <v>11.95</v>
      </c>
    </row>
    <row r="11" spans="1:8" ht="13.50" thickBot="1" customHeight="1">
      <c r="A11" s="1" t="s">
        <v>15</v>
      </c>
      <c r="B11" s="1"/>
      <c r="C11" s="1"/>
      <c r="D11" s="10" t="s">
        <v>16</v>
      </c>
      <c r="E11" s="1" t="s">
        <v>17</v>
      </c>
      <c r="F11" s="11">
        <v>0.004</v>
      </c>
      <c r="G11" s="12">
        <v>4.68</v>
      </c>
      <c r="H11" s="12">
        <f ca="1">ROUND(INDIRECT(ADDRESS(ROW()+(0), COLUMN()+(-2), 1))*INDIRECT(ADDRESS(ROW()+(0), COLUMN()+(-1), 1)), 2)</f>
        <v>0.02</v>
      </c>
    </row>
    <row r="12" spans="1:8" ht="13.50" thickBot="1" customHeight="1">
      <c r="A12" s="1" t="s">
        <v>18</v>
      </c>
      <c r="B12" s="1"/>
      <c r="C12" s="1"/>
      <c r="D12" s="10" t="s">
        <v>19</v>
      </c>
      <c r="E12" s="1" t="s">
        <v>20</v>
      </c>
      <c r="F12" s="11">
        <v>0.002</v>
      </c>
      <c r="G12" s="12">
        <v>62.49</v>
      </c>
      <c r="H12" s="12">
        <f ca="1">ROUND(INDIRECT(ADDRESS(ROW()+(0), COLUMN()+(-2), 1))*INDIRECT(ADDRESS(ROW()+(0), COLUMN()+(-1), 1)), 2)</f>
        <v>0.12</v>
      </c>
    </row>
    <row r="13" spans="1:8" ht="13.50" thickBot="1" customHeight="1">
      <c r="A13" s="1" t="s">
        <v>21</v>
      </c>
      <c r="B13" s="1"/>
      <c r="C13" s="1"/>
      <c r="D13" s="10" t="s">
        <v>22</v>
      </c>
      <c r="E13" s="1" t="s">
        <v>23</v>
      </c>
      <c r="F13" s="11">
        <v>0.384</v>
      </c>
      <c r="G13" s="12">
        <v>0.47</v>
      </c>
      <c r="H13" s="12">
        <f ca="1">ROUND(INDIRECT(ADDRESS(ROW()+(0), COLUMN()+(-2), 1))*INDIRECT(ADDRESS(ROW()+(0), COLUMN()+(-1), 1)), 2)</f>
        <v>0.18</v>
      </c>
    </row>
    <row r="14" spans="1:8" ht="45.00" thickBot="1" customHeight="1">
      <c r="A14" s="1" t="s">
        <v>24</v>
      </c>
      <c r="B14" s="1"/>
      <c r="C14" s="1"/>
      <c r="D14" s="10" t="s">
        <v>25</v>
      </c>
      <c r="E14" s="1" t="s">
        <v>26</v>
      </c>
      <c r="F14" s="11">
        <v>2</v>
      </c>
      <c r="G14" s="12">
        <v>7.61</v>
      </c>
      <c r="H14" s="12">
        <f ca="1">ROUND(INDIRECT(ADDRESS(ROW()+(0), COLUMN()+(-2), 1))*INDIRECT(ADDRESS(ROW()+(0), COLUMN()+(-1), 1)), 2)</f>
        <v>15.22</v>
      </c>
    </row>
    <row r="15" spans="1:8" ht="13.50" thickBot="1" customHeight="1">
      <c r="A15" s="1" t="s">
        <v>27</v>
      </c>
      <c r="B15" s="1"/>
      <c r="C15" s="1"/>
      <c r="D15" s="10" t="s">
        <v>28</v>
      </c>
      <c r="E15" s="1" t="s">
        <v>29</v>
      </c>
      <c r="F15" s="11">
        <v>0.003</v>
      </c>
      <c r="G15" s="12">
        <v>1370.8</v>
      </c>
      <c r="H15" s="12">
        <f ca="1">ROUND(INDIRECT(ADDRESS(ROW()+(0), COLUMN()+(-2), 1))*INDIRECT(ADDRESS(ROW()+(0), COLUMN()+(-1), 1)), 2)</f>
        <v>4.11</v>
      </c>
    </row>
    <row r="16" spans="1:8" ht="13.50" thickBot="1" customHeight="1">
      <c r="A16" s="1" t="s">
        <v>30</v>
      </c>
      <c r="B16" s="1"/>
      <c r="C16" s="1"/>
      <c r="D16" s="10" t="s">
        <v>31</v>
      </c>
      <c r="E16" s="1" t="s">
        <v>32</v>
      </c>
      <c r="F16" s="11">
        <v>0.05</v>
      </c>
      <c r="G16" s="12">
        <v>5.85</v>
      </c>
      <c r="H16" s="12">
        <f ca="1">ROUND(INDIRECT(ADDRESS(ROW()+(0), COLUMN()+(-2), 1))*INDIRECT(ADDRESS(ROW()+(0), COLUMN()+(-1), 1)), 2)</f>
        <v>0.29</v>
      </c>
    </row>
    <row r="17" spans="1:8" ht="13.50" thickBot="1" customHeight="1">
      <c r="A17" s="1" t="s">
        <v>33</v>
      </c>
      <c r="B17" s="1"/>
      <c r="C17" s="1"/>
      <c r="D17" s="10" t="s">
        <v>34</v>
      </c>
      <c r="E17" s="1" t="s">
        <v>35</v>
      </c>
      <c r="F17" s="13">
        <v>0.013</v>
      </c>
      <c r="G17" s="14">
        <v>60.09</v>
      </c>
      <c r="H17" s="14">
        <f ca="1">ROUND(INDIRECT(ADDRESS(ROW()+(0), COLUMN()+(-2), 1))*INDIRECT(ADDRESS(ROW()+(0), COLUMN()+(-1), 1)), 2)</f>
        <v>0.78</v>
      </c>
    </row>
    <row r="18" spans="1:8" ht="13.50" thickBot="1" customHeight="1">
      <c r="A18" s="15"/>
      <c r="B18" s="15"/>
      <c r="C18" s="15"/>
      <c r="D18" s="15"/>
      <c r="E18" s="15"/>
      <c r="F18" s="9" t="s">
        <v>36</v>
      </c>
      <c r="G18" s="9"/>
      <c r="H18" s="17">
        <f ca="1">ROUND(SUM(INDIRECT(ADDRESS(ROW()+(-1), COLUMN()+(0), 1)),INDIRECT(ADDRESS(ROW()+(-2), COLUMN()+(0), 1)),INDIRECT(ADDRESS(ROW()+(-3), COLUMN()+(0), 1)),INDIRECT(ADDRESS(ROW()+(-4), COLUMN()+(0), 1)),INDIRECT(ADDRESS(ROW()+(-5), COLUMN()+(0), 1)),INDIRECT(ADDRESS(ROW()+(-6), COLUMN()+(0), 1)),INDIRECT(ADDRESS(ROW()+(-7), COLUMN()+(0), 1)),INDIRECT(ADDRESS(ROW()+(-8), COLUMN()+(0), 1))), 2)</f>
        <v>32.67</v>
      </c>
    </row>
    <row r="19" spans="1:8" ht="13.50" thickBot="1" customHeight="1">
      <c r="A19" s="15">
        <v>2</v>
      </c>
      <c r="B19" s="15"/>
      <c r="C19" s="15"/>
      <c r="D19" s="15"/>
      <c r="E19" s="18" t="s">
        <v>37</v>
      </c>
      <c r="F19" s="18"/>
      <c r="G19" s="15"/>
      <c r="H19" s="15"/>
    </row>
    <row r="20" spans="1:8" ht="13.50" thickBot="1" customHeight="1">
      <c r="A20" s="1" t="s">
        <v>38</v>
      </c>
      <c r="B20" s="1"/>
      <c r="C20" s="1"/>
      <c r="D20" s="10" t="s">
        <v>39</v>
      </c>
      <c r="E20" s="1" t="s">
        <v>40</v>
      </c>
      <c r="F20" s="13">
        <v>0.006</v>
      </c>
      <c r="G20" s="14">
        <v>10.45</v>
      </c>
      <c r="H20" s="14">
        <f ca="1">ROUND(INDIRECT(ADDRESS(ROW()+(0), COLUMN()+(-2), 1))*INDIRECT(ADDRESS(ROW()+(0), COLUMN()+(-1), 1)), 2)</f>
        <v>0.06</v>
      </c>
    </row>
    <row r="21" spans="1:8" ht="13.50" thickBot="1" customHeight="1">
      <c r="A21" s="15"/>
      <c r="B21" s="15"/>
      <c r="C21" s="15"/>
      <c r="D21" s="15"/>
      <c r="E21" s="15"/>
      <c r="F21" s="9" t="s">
        <v>41</v>
      </c>
      <c r="G21" s="9"/>
      <c r="H21" s="17">
        <f ca="1">ROUND(SUM(INDIRECT(ADDRESS(ROW()+(-1), COLUMN()+(0), 1))), 2)</f>
        <v>0.06</v>
      </c>
    </row>
    <row r="22" spans="1:8" ht="13.50" thickBot="1" customHeight="1">
      <c r="A22" s="15">
        <v>3</v>
      </c>
      <c r="B22" s="15"/>
      <c r="C22" s="15"/>
      <c r="D22" s="15"/>
      <c r="E22" s="18" t="s">
        <v>42</v>
      </c>
      <c r="F22" s="18"/>
      <c r="G22" s="15"/>
      <c r="H22" s="15"/>
    </row>
    <row r="23" spans="1:8" ht="13.50" thickBot="1" customHeight="1">
      <c r="A23" s="1" t="s">
        <v>43</v>
      </c>
      <c r="B23" s="1"/>
      <c r="C23" s="1"/>
      <c r="D23" s="10" t="s">
        <v>44</v>
      </c>
      <c r="E23" s="1" t="s">
        <v>45</v>
      </c>
      <c r="F23" s="11">
        <v>0.341</v>
      </c>
      <c r="G23" s="12">
        <v>31.48</v>
      </c>
      <c r="H23" s="12">
        <f ca="1">ROUND(INDIRECT(ADDRESS(ROW()+(0), COLUMN()+(-2), 1))*INDIRECT(ADDRESS(ROW()+(0), COLUMN()+(-1), 1)), 2)</f>
        <v>10.73</v>
      </c>
    </row>
    <row r="24" spans="1:8" ht="13.50" thickBot="1" customHeight="1">
      <c r="A24" s="1" t="s">
        <v>46</v>
      </c>
      <c r="B24" s="1"/>
      <c r="C24" s="1"/>
      <c r="D24" s="10" t="s">
        <v>47</v>
      </c>
      <c r="E24" s="1" t="s">
        <v>48</v>
      </c>
      <c r="F24" s="13">
        <v>0.204</v>
      </c>
      <c r="G24" s="14">
        <v>21.05</v>
      </c>
      <c r="H24" s="14">
        <f ca="1">ROUND(INDIRECT(ADDRESS(ROW()+(0), COLUMN()+(-2), 1))*INDIRECT(ADDRESS(ROW()+(0), COLUMN()+(-1), 1)), 2)</f>
        <v>4.29</v>
      </c>
    </row>
    <row r="25" spans="1:8" ht="13.50" thickBot="1" customHeight="1">
      <c r="A25" s="15"/>
      <c r="B25" s="15"/>
      <c r="C25" s="15"/>
      <c r="D25" s="15"/>
      <c r="E25" s="15"/>
      <c r="F25" s="9" t="s">
        <v>49</v>
      </c>
      <c r="G25" s="9"/>
      <c r="H25" s="17">
        <f ca="1">ROUND(SUM(INDIRECT(ADDRESS(ROW()+(-1), COLUMN()+(0), 1)),INDIRECT(ADDRESS(ROW()+(-2), COLUMN()+(0), 1))), 2)</f>
        <v>15.02</v>
      </c>
    </row>
    <row r="26" spans="1:8" ht="13.50" thickBot="1" customHeight="1">
      <c r="A26" s="15">
        <v>4</v>
      </c>
      <c r="B26" s="15"/>
      <c r="C26" s="15"/>
      <c r="D26" s="15"/>
      <c r="E26" s="18" t="s">
        <v>50</v>
      </c>
      <c r="F26" s="18"/>
      <c r="G26" s="15"/>
      <c r="H26" s="15"/>
    </row>
    <row r="27" spans="1:8" ht="13.50" thickBot="1" customHeight="1">
      <c r="A27" s="19"/>
      <c r="B27" s="19"/>
      <c r="C27" s="19"/>
      <c r="D27" s="20" t="s">
        <v>51</v>
      </c>
      <c r="E27" s="19" t="s">
        <v>52</v>
      </c>
      <c r="F27" s="13">
        <v>2</v>
      </c>
      <c r="G27" s="14">
        <f ca="1">ROUND(SUM(INDIRECT(ADDRESS(ROW()+(-2), COLUMN()+(1), 1)),INDIRECT(ADDRESS(ROW()+(-6), COLUMN()+(1), 1)),INDIRECT(ADDRESS(ROW()+(-9), COLUMN()+(1), 1))), 2)</f>
        <v>47.75</v>
      </c>
      <c r="H27" s="14">
        <f ca="1">ROUND(INDIRECT(ADDRESS(ROW()+(0), COLUMN()+(-2), 1))*INDIRECT(ADDRESS(ROW()+(0), COLUMN()+(-1), 1))/100, 2)</f>
        <v>0.96</v>
      </c>
    </row>
    <row r="28" spans="1:8" ht="13.50" thickBot="1" customHeight="1">
      <c r="A28" s="21" t="s">
        <v>53</v>
      </c>
      <c r="B28" s="21"/>
      <c r="C28" s="21"/>
      <c r="D28" s="22"/>
      <c r="E28" s="23"/>
      <c r="F28" s="24" t="s">
        <v>54</v>
      </c>
      <c r="G28" s="25"/>
      <c r="H28" s="26">
        <f ca="1">ROUND(SUM(INDIRECT(ADDRESS(ROW()+(-1), COLUMN()+(0), 1)),INDIRECT(ADDRESS(ROW()+(-3), COLUMN()+(0), 1)),INDIRECT(ADDRESS(ROW()+(-7), COLUMN()+(0), 1)),INDIRECT(ADDRESS(ROW()+(-10), COLUMN()+(0), 1))), 2)</f>
        <v>48.71</v>
      </c>
    </row>
  </sheetData>
  <mergeCells count="32">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A18:C18"/>
    <mergeCell ref="F18:G18"/>
    <mergeCell ref="A19:C19"/>
    <mergeCell ref="E19:F19"/>
    <mergeCell ref="A20:C20"/>
    <mergeCell ref="A21:C21"/>
    <mergeCell ref="F21:G21"/>
    <mergeCell ref="A22:C22"/>
    <mergeCell ref="E22:F22"/>
    <mergeCell ref="A23:C23"/>
    <mergeCell ref="A24:C24"/>
    <mergeCell ref="A25:C25"/>
    <mergeCell ref="F25:G25"/>
    <mergeCell ref="A26:C26"/>
    <mergeCell ref="E26:F26"/>
    <mergeCell ref="A27:C27"/>
    <mergeCell ref="A28:E28"/>
    <mergeCell ref="F28:G28"/>
  </mergeCells>
  <pageMargins left="0.147638" right="0.147638" top="0.206693" bottom="0.206693" header="0.0" footer="0.0"/>
  <pageSetup paperSize="9" orientation="portrait"/>
  <rowBreaks count="0" manualBreakCount="0">
    </rowBreaks>
</worksheet>
</file>