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<sst xmlns="http://schemas.openxmlformats.org/spreadsheetml/2006/main" count="38" uniqueCount="38">
  <si>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</si>
  <si>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ICA010</t>
  </si>
  <si>
    <t xml:space="preserve">Ud</t>
  </si>
  <si>
    <t xml:space="preserve">Termo eléctrico.</t>
  </si>
  <si>
    <r>
      <rPr>
        <sz val="8.25"/>
        <color rgb="FF000000"/>
        <rFont val="Arial"/>
        <family val="2"/>
      </rPr>
      <t xml:space="preserve">Termo eléctrico para el servicio de agua caliente sanitaria,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antirretorno, con función de protección antiheladas. Incluso soporte y anclajes de fijación, válvula de seguridad antirretorno, llaves de corte de esfera,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</si>
  <si>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</si>
  <si>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</si>
  <si>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</si>
  <si>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</si>
  <si>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</si>
  <si>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</si>
  <si>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</si>
  <si>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mt38ted015a</t>
  </si>
  <si>
    <t xml:space="preserve">Ud</t>
  </si>
  <si>
    <t xml:space="preserve">Termo eléctrico para el servicio de agua caliente sanitaria, resistencia envainada de esteatita, capacidad 50 l, potencia 1,6 kW, eficiencia energética clase C, perfil de consumo M, ajuste de temperatura de 30°C a 80°C, de 440 mm de diámetro y 610 mm de altura, formado por cuba de acero vitrificado, aislamiento de espuma de poliuretano, ánodo de sacrificio de magnesio con indicador luminoso de su estado, válvula de seguridad y válvula antirretorno, con función de protección antiheladas.</t>
  </si>
  <si>
    <t xml:space="preserve">mt38tew010a</t>
  </si>
  <si>
    <t xml:space="preserve">Ud</t>
  </si>
  <si>
    <t xml:space="preserve">Latiguillo flexible de 20 cm y 1/2" de diámetro.</t>
  </si>
  <si>
    <t xml:space="preserve">mt37sve010b</t>
  </si>
  <si>
    <t xml:space="preserve">Ud</t>
  </si>
  <si>
    <t xml:space="preserve">Válvula de esfera de latón niquelado para roscar de 1/2".</t>
  </si>
  <si>
    <t xml:space="preserve">mt38www011</t>
  </si>
  <si>
    <t xml:space="preserve">Ud</t>
  </si>
  <si>
    <t xml:space="preserve">Material auxiliar para instalaciones de agua caliente sanitaria</t>
  </si>
  <si>
    <t xml:space="preserve">Subtotal materiales:</t>
  </si>
  <si>
    <t xml:space="preserve">Mano de obra</t>
  </si>
  <si>
    <t xml:space="preserve">mo008</t>
  </si>
  <si>
    <t xml:space="preserve">h</t>
  </si>
  <si>
    <t xml:space="preserve">Operario plomero.</t>
  </si>
  <si>
    <t xml:space="preserve">mo107</t>
  </si>
  <si>
    <t xml:space="preserve">h</t>
  </si>
  <si>
    <t xml:space="preserve">Oficial plomero.</t>
  </si>
  <si>
    <t xml:space="preserve">Subtotal mano de obra:</t>
  </si>
  <si>
    <t xml:space="preserve">Herramientas</t>
  </si>
  <si>
    <t xml:space="preserve">%</t>
  </si>
  <si>
    <t xml:space="preserve">Herramientas</t>
  </si>
  <si>
    <t xml:space="preserve">Coste de mantenimiento decenal: S/. 1.151,86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</si>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</sst>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1305.76</v>
      </c>
      <c r="G10" s="12">
        <f ca="1">ROUND(INDIRECT(ADDRESS(ROW()+(0), COLUMN()+(-2), 1))*INDIRECT(ADDRESS(ROW()+(0), COLUMN()+(-1), 1)), 2)</f>
        <v>1305.76</v>
      </c>
    </row>
    <row r="11" spans="1:7" ht="13.50" thickBot="1" customHeight="1">
      <c r="A11" s="1" t="s">
        <v>15</v>
      </c>
      <c r="B11" s="1"/>
      <c r="C11" s="10" t="s">
        <v>16</v>
      </c>
      <c r="D11" s="1" t="s">
        <v>17</v>
      </c>
      <c r="E11" s="11">
        <v>2</v>
      </c>
      <c r="F11" s="12">
        <v>40.64</v>
      </c>
      <c r="G11" s="12">
        <f ca="1">ROUND(INDIRECT(ADDRESS(ROW()+(0), COLUMN()+(-2), 1))*INDIRECT(ADDRESS(ROW()+(0), COLUMN()+(-1), 1)), 2)</f>
        <v>81.28</v>
      </c>
    </row>
    <row r="12" spans="1:7" ht="13.50" thickBot="1" customHeight="1">
      <c r="A12" s="1" t="s">
        <v>18</v>
      </c>
      <c r="B12" s="1"/>
      <c r="C12" s="10" t="s">
        <v>19</v>
      </c>
      <c r="D12" s="1" t="s">
        <v>20</v>
      </c>
      <c r="E12" s="11">
        <v>2</v>
      </c>
      <c r="F12" s="12">
        <v>18.23</v>
      </c>
      <c r="G12" s="12">
        <f ca="1">ROUND(INDIRECT(ADDRESS(ROW()+(0), COLUMN()+(-2), 1))*INDIRECT(ADDRESS(ROW()+(0), COLUMN()+(-1), 1)), 2)</f>
        <v>36.46</v>
      </c>
    </row>
    <row r="13" spans="1:7" ht="13.50" thickBot="1" customHeight="1">
      <c r="A13" s="1" t="s">
        <v>21</v>
      </c>
      <c r="B13" s="1"/>
      <c r="C13" s="10" t="s">
        <v>22</v>
      </c>
      <c r="D13" s="1" t="s">
        <v>23</v>
      </c>
      <c r="E13" s="13">
        <v>1</v>
      </c>
      <c r="F13" s="14">
        <v>7.37</v>
      </c>
      <c r="G13" s="14">
        <f ca="1">ROUND(INDIRECT(ADDRESS(ROW()+(0), COLUMN()+(-2), 1))*INDIRECT(ADDRESS(ROW()+(0), COLUMN()+(-1), 1)), 2)</f>
        <v>7.37</v>
      </c>
    </row>
    <row r="14" spans="1:7" ht="13.50" thickBot="1" customHeight="1">
      <c r="A14" s="15"/>
      <c r="B14" s="15"/>
      <c r="C14" s="15"/>
      <c r="D14" s="15"/>
      <c r="E14" s="9" t="s">
        <v>24</v>
      </c>
      <c r="F14" s="9"/>
      <c r="G14" s="17">
        <f ca="1">ROUND(SUM(INDIRECT(ADDRESS(ROW()+(-1), COLUMN()+(0), 1)),INDIRECT(ADDRESS(ROW()+(-2), COLUMN()+(0), 1)),INDIRECT(ADDRESS(ROW()+(-3), COLUMN()+(0), 1)),INDIRECT(ADDRESS(ROW()+(-4), COLUMN()+(0), 1))), 2)</f>
        <v>1430.87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1.022</v>
      </c>
      <c r="F16" s="12">
        <v>32.15</v>
      </c>
      <c r="G16" s="12">
        <f ca="1">ROUND(INDIRECT(ADDRESS(ROW()+(0), COLUMN()+(-2), 1))*INDIRECT(ADDRESS(ROW()+(0), COLUMN()+(-1), 1)), 2)</f>
        <v>32.86</v>
      </c>
    </row>
    <row r="17" spans="1:7" ht="13.50" thickBot="1" customHeight="1">
      <c r="A17" s="1" t="s">
        <v>29</v>
      </c>
      <c r="B17" s="1"/>
      <c r="C17" s="10" t="s">
        <v>30</v>
      </c>
      <c r="D17" s="1" t="s">
        <v>31</v>
      </c>
      <c r="E17" s="13">
        <v>1.022</v>
      </c>
      <c r="F17" s="14">
        <v>21.68</v>
      </c>
      <c r="G17" s="14">
        <f ca="1">ROUND(INDIRECT(ADDRESS(ROW()+(0), COLUMN()+(-2), 1))*INDIRECT(ADDRESS(ROW()+(0), COLUMN()+(-1), 1)), 2)</f>
        <v>22.16</v>
      </c>
    </row>
    <row r="18" spans="1:7" ht="13.50" thickBot="1" customHeight="1">
      <c r="A18" s="15"/>
      <c r="B18" s="15"/>
      <c r="C18" s="15"/>
      <c r="D18" s="15"/>
      <c r="E18" s="9" t="s">
        <v>32</v>
      </c>
      <c r="F18" s="9"/>
      <c r="G18" s="17">
        <f ca="1">ROUND(SUM(INDIRECT(ADDRESS(ROW()+(-1), COLUMN()+(0), 1)),INDIRECT(ADDRESS(ROW()+(-2), COLUMN()+(0), 1))), 2)</f>
        <v>55.02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1485.89</v>
      </c>
      <c r="G20" s="14">
        <f ca="1">ROUND(INDIRECT(ADDRESS(ROW()+(0), COLUMN()+(-2), 1))*INDIRECT(ADDRESS(ROW()+(0), COLUMN()+(-1), 1))/100, 2)</f>
        <v>29.72</v>
      </c>
    </row>
    <row r="21" spans="1:7" ht="13.50" thickBot="1" customHeight="1">
      <c r="A21" s="21" t="s">
        <v>36</v>
      </c>
      <c r="B21" s="21"/>
      <c r="C21" s="22"/>
      <c r="D21" s="23"/>
      <c r="E21" s="24" t="s">
        <v>37</v>
      </c>
      <c r="F21" s="25"/>
      <c r="G21" s="26">
        <f ca="1">ROUND(SUM(INDIRECT(ADDRESS(ROW()+(-1), COLUMN()+(0), 1)),INDIRECT(ADDRESS(ROW()+(-3), COLUMN()+(0), 1)),INDIRECT(ADDRESS(ROW()+(-7), COLUMN()+(0), 1))), 2)</f>
        <v>1515.61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