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<sst xmlns="http://schemas.openxmlformats.org/spreadsheetml/2006/main" count="37" uniqueCount="37">
  <si>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</si>
  <si>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ICD125</t>
  </si>
  <si>
    <t xml:space="preserve">Ud</t>
  </si>
  <si>
    <t xml:space="preserve">Tanque de combustible líquido, superficial, de plancha de acero.</t>
  </si>
  <si>
    <r>
      <rPr>
        <sz val="8.25"/>
        <color rgb="FF000000"/>
        <rFont val="Arial"/>
        <family val="2"/>
      </rPr>
      <t xml:space="preserve">Tanque de diesel, superficial, colocado en el interior del edificio, de plancha de acero, de doble pared, con una capacidad de 2000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</si>
  <si>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</si>
  <si>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</si>
  <si>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</si>
  <si>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</si>
  <si>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</si>
  <si>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</si>
  <si>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</si>
  <si>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mt38dep001fb</t>
  </si>
  <si>
    <t xml:space="preserve">Ud</t>
  </si>
  <si>
    <t xml:space="preserve">Tanque homologado de combustible líquido, de superficie, de plancha de acero, de doble pared, de 1100 mm de diámetro y 2300 mm de longitud, con una capacidad de 2000 litros. Tratamiento exterior: granallado SA 2 1/2 y acabado mediante imprimación de epoxi-poliamida y poliuretano blanco. Incluso apoyos, detector de fugas y elementos de protección según normativa.</t>
  </si>
  <si>
    <t xml:space="preserve">mt38dep006a</t>
  </si>
  <si>
    <t xml:space="preserve">Ud</t>
  </si>
  <si>
    <t xml:space="preserve">Indicador de nivel con sonda, para tanque de combustible líquido de plancha de acero.</t>
  </si>
  <si>
    <t xml:space="preserve">Subtotal materiales:</t>
  </si>
  <si>
    <t xml:space="preserve">Equipos</t>
  </si>
  <si>
    <t xml:space="preserve">mq04cag010a</t>
  </si>
  <si>
    <t xml:space="preserve">h</t>
  </si>
  <si>
    <t xml:space="preserve">Camión con grúa de hasta 6 t.</t>
  </si>
  <si>
    <t xml:space="preserve">Subtotal equipos:</t>
  </si>
  <si>
    <t xml:space="preserve">Mano de obra</t>
  </si>
  <si>
    <t xml:space="preserve">mo004</t>
  </si>
  <si>
    <t xml:space="preserve">h</t>
  </si>
  <si>
    <t xml:space="preserve">Operario calefactor.</t>
  </si>
  <si>
    <t xml:space="preserve">mo103</t>
  </si>
  <si>
    <t xml:space="preserve">h</t>
  </si>
  <si>
    <t xml:space="preserve">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</si>
  <si>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</si>
  <si>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</si>
  <si>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</si>
  <si>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</si>
  <si>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3.668,76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</si>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</sst>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14" customWidth="1"/>
    <col min="4" max="4" width="69.19" customWidth="1"/>
    <col min="5" max="5" width="11.56" customWidth="1"/>
    <col min="6" max="6" width="14.45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14845</v>
      </c>
      <c r="G10" s="12">
        <f ca="1">ROUND(INDIRECT(ADDRESS(ROW()+(0), COLUMN()+(-2), 1))*INDIRECT(ADDRESS(ROW()+(0), COLUMN()+(-1), 1)), 2)</f>
        <v>14845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358.96</v>
      </c>
      <c r="G11" s="14">
        <f ca="1">ROUND(INDIRECT(ADDRESS(ROW()+(0), COLUMN()+(-2), 1))*INDIRECT(ADDRESS(ROW()+(0), COLUMN()+(-1), 1)), 2)</f>
        <v>358.96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15204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0.29</v>
      </c>
      <c r="F14" s="14">
        <v>166.92</v>
      </c>
      <c r="G14" s="14">
        <f ca="1">ROUND(INDIRECT(ADDRESS(ROW()+(0), COLUMN()+(-2), 1))*INDIRECT(ADDRESS(ROW()+(0), COLUMN()+(-1), 1)), 2)</f>
        <v>48.41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48.41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1">
        <v>7.171</v>
      </c>
      <c r="F17" s="12">
        <v>32.15</v>
      </c>
      <c r="G17" s="12">
        <f ca="1">ROUND(INDIRECT(ADDRESS(ROW()+(0), COLUMN()+(-2), 1))*INDIRECT(ADDRESS(ROW()+(0), COLUMN()+(-1), 1)), 2)</f>
        <v>230.55</v>
      </c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3">
        <v>7.171</v>
      </c>
      <c r="F18" s="14">
        <v>21.68</v>
      </c>
      <c r="G18" s="14">
        <f ca="1">ROUND(INDIRECT(ADDRESS(ROW()+(0), COLUMN()+(-2), 1))*INDIRECT(ADDRESS(ROW()+(0), COLUMN()+(-1), 1)), 2)</f>
        <v>155.47</v>
      </c>
    </row>
    <row r="19" spans="1:7" ht="13.50" thickBot="1" customHeight="1">
      <c r="A19" s="15"/>
      <c r="B19" s="15"/>
      <c r="C19" s="15"/>
      <c r="D19" s="15"/>
      <c r="E19" s="9" t="s">
        <v>31</v>
      </c>
      <c r="F19" s="9"/>
      <c r="G19" s="17">
        <f ca="1">ROUND(SUM(INDIRECT(ADDRESS(ROW()+(-1), COLUMN()+(0), 1)),INDIRECT(ADDRESS(ROW()+(-2), COLUMN()+(0), 1))), 2)</f>
        <v>386.02</v>
      </c>
    </row>
    <row r="20" spans="1:7" ht="13.50" thickBot="1" customHeight="1">
      <c r="A20" s="15">
        <v>4</v>
      </c>
      <c r="B20" s="15"/>
      <c r="C20" s="15"/>
      <c r="D20" s="18" t="s">
        <v>32</v>
      </c>
      <c r="E20" s="18"/>
      <c r="F20" s="15"/>
      <c r="G20" s="15"/>
    </row>
    <row r="21" spans="1:7" ht="13.50" thickBot="1" customHeight="1">
      <c r="A21" s="19"/>
      <c r="B21" s="19"/>
      <c r="C21" s="20" t="s">
        <v>33</v>
      </c>
      <c r="D21" s="19" t="s">
        <v>34</v>
      </c>
      <c r="E21" s="13">
        <v>2</v>
      </c>
      <c r="F21" s="14">
        <f ca="1">ROUND(SUM(INDIRECT(ADDRESS(ROW()+(-2), COLUMN()+(1), 1)),INDIRECT(ADDRESS(ROW()+(-6), COLUMN()+(1), 1)),INDIRECT(ADDRESS(ROW()+(-9), COLUMN()+(1), 1))), 2)</f>
        <v>15638.4</v>
      </c>
      <c r="G21" s="14">
        <f ca="1">ROUND(INDIRECT(ADDRESS(ROW()+(0), COLUMN()+(-2), 1))*INDIRECT(ADDRESS(ROW()+(0), COLUMN()+(-1), 1))/100, 2)</f>
        <v>312.77</v>
      </c>
    </row>
    <row r="22" spans="1:7" ht="13.50" thickBot="1" customHeight="1">
      <c r="A22" s="21" t="s">
        <v>35</v>
      </c>
      <c r="B22" s="21"/>
      <c r="C22" s="22"/>
      <c r="D22" s="23"/>
      <c r="E22" s="24" t="s">
        <v>36</v>
      </c>
      <c r="F22" s="25"/>
      <c r="G22" s="26">
        <f ca="1">ROUND(SUM(INDIRECT(ADDRESS(ROW()+(-1), COLUMN()+(0), 1)),INDIRECT(ADDRESS(ROW()+(-3), COLUMN()+(0), 1)),INDIRECT(ADDRESS(ROW()+(-7), COLUMN()+(0), 1)),INDIRECT(ADDRESS(ROW()+(-10), COLUMN()+(0), 1))), 2)</f>
        <v>15951.2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