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<sst xmlns="http://schemas.openxmlformats.org/spreadsheetml/2006/main" count="56" uniqueCount="56">
  <si>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</si>
  <si>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ICV206</t>
  </si>
  <si>
    <t xml:space="preserve">Ud</t>
  </si>
  <si>
    <t xml:space="preserve">Equipo agua-agua, bomba de calor geotérmica, para producción de agua caliente sanitaria, calefacción y refrigeración pasiva.</t>
  </si>
  <si>
    <r>
      <rPr>
        <sz val="8.25"/>
        <color rgb="FF000000"/>
        <rFont val="Arial"/>
        <family val="2"/>
      </rPr>
      <t xml:space="preserve">Equipo agua-agua, bomba de calor geotérmica, para producción de agua caliente sanitaria, calefacción y refrigeración pasiva, formado por bomba de calor, agua-agua, para calefacción y refrigeración pasiva, para gas refrigerante R-410A, alimentación trifásica a 400 V, potencia calorífica regulable entre 2,5 y 16 kW, potencia frigorífica pasiva 4 kW, COP 4,6, dimensiones 1060x600x710 mm, potencia sonora 45 dBA, peso 193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e interacumulador de agua caliente sanitaria de acero inoxidable AISI 316, de 400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</si>
  <si>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</si>
  <si>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</si>
  <si>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</si>
  <si>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</si>
  <si>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</si>
  <si>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</si>
  <si>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</si>
  <si>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mt42eco010bfd</t>
  </si>
  <si>
    <t xml:space="preserve">Ud</t>
  </si>
  <si>
    <t xml:space="preserve">Bomba de calor, agua-agua, para calefacción y refrigeración pasiva, para gas refrigerante R-410A, alimentación trifásica a 400 V, potencia calorífica regulable entre 2,5 y 16 kW, potencia frigorífica pasiva 4 kW, COP 4,6, dimensiones 1060x600x710 mm, potencia sonora 45 dBA, peso 193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</si>
  <si>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mt42eco100cg</t>
  </si>
  <si>
    <t xml:space="preserve">Ud</t>
  </si>
  <si>
    <t xml:space="preserve">Interacumulador de agua caliente sanitaria de acero inoxidable AISI 316, de 400 litros de capacidad, clase de eficiencia energética C, de 670 mm de diámetro exterior, 1700 mm de altura total, 8 bar de presión de trabajo, con serpentín espiral corrugado flexible de 4,1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</si>
  <si>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</si>
  <si>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</si>
  <si>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</si>
  <si>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</si>
  <si>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</si>
  <si>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</si>
  <si>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</si>
  <si>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</si>
  <si>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</si>
  <si>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</si>
  <si>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</si>
  <si>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</si>
  <si>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</si>
  <si>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</si>
  <si>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</si>
  <si>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</si>
  <si>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</si>
  <si>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</si>
  <si>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</si>
  <si>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</si>
  <si>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</si>
  <si>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</si>
  <si>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</si>
  <si>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</si>
  <si>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</si>
  <si>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</si>
  <si>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</si>
  <si>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</si>
  <si>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Operario instalador de climatización.</t>
  </si>
  <si>
    <t xml:space="preserve">mo104</t>
  </si>
  <si>
    <t xml:space="preserve">h</t>
  </si>
  <si>
    <t xml:space="preserve">Oficial instalador de climatización.</t>
  </si>
  <si>
    <t xml:space="preserve">Subtotal mano de obra:</t>
  </si>
  <si>
    <t xml:space="preserve">Herramientas</t>
  </si>
  <si>
    <t xml:space="preserve">%</t>
  </si>
  <si>
    <t xml:space="preserve">Herramientas</t>
  </si>
  <si>
    <t xml:space="preserve">Coste de mantenimiento decenal: S/. 47.455,97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</si>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</sst>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9.87"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52301.6</v>
      </c>
      <c r="H10" s="12">
        <f ca="1">ROUND(INDIRECT(ADDRESS(ROW()+(0), COLUMN()+(-2), 1))*INDIRECT(ADDRESS(ROW()+(0), COLUMN()+(-1), 1)), 2)</f>
        <v>52301.6</v>
      </c>
    </row>
    <row r="11" spans="1:8" ht="66.00" thickBot="1" customHeight="1">
      <c r="A11" s="1" t="s">
        <v>15</v>
      </c>
      <c r="B11" s="1"/>
      <c r="C11" s="1"/>
      <c r="D11" s="10" t="s">
        <v>16</v>
      </c>
      <c r="E11" s="1" t="s">
        <v>17</v>
      </c>
      <c r="F11" s="11">
        <v>1</v>
      </c>
      <c r="G11" s="12">
        <v>14264.1</v>
      </c>
      <c r="H11" s="12">
        <f ca="1">ROUND(INDIRECT(ADDRESS(ROW()+(0), COLUMN()+(-2), 1))*INDIRECT(ADDRESS(ROW()+(0), COLUMN()+(-1), 1)), 2)</f>
        <v>14264.1</v>
      </c>
    </row>
    <row r="12" spans="1:8" ht="34.50" thickBot="1" customHeight="1">
      <c r="A12" s="1" t="s">
        <v>18</v>
      </c>
      <c r="B12" s="1"/>
      <c r="C12" s="1"/>
      <c r="D12" s="10" t="s">
        <v>19</v>
      </c>
      <c r="E12" s="1" t="s">
        <v>20</v>
      </c>
      <c r="F12" s="11">
        <v>2</v>
      </c>
      <c r="G12" s="12">
        <v>68.8</v>
      </c>
      <c r="H12" s="12">
        <f ca="1">ROUND(INDIRECT(ADDRESS(ROW()+(0), COLUMN()+(-2), 1))*INDIRECT(ADDRESS(ROW()+(0), COLUMN()+(-1), 1)), 2)</f>
        <v>137.6</v>
      </c>
    </row>
    <row r="13" spans="1:8" ht="24.00" thickBot="1" customHeight="1">
      <c r="A13" s="1" t="s">
        <v>21</v>
      </c>
      <c r="B13" s="1"/>
      <c r="C13" s="1"/>
      <c r="D13" s="10" t="s">
        <v>22</v>
      </c>
      <c r="E13" s="1" t="s">
        <v>23</v>
      </c>
      <c r="F13" s="11">
        <v>2</v>
      </c>
      <c r="G13" s="12">
        <v>90.99</v>
      </c>
      <c r="H13" s="12">
        <f ca="1">ROUND(INDIRECT(ADDRESS(ROW()+(0), COLUMN()+(-2), 1))*INDIRECT(ADDRESS(ROW()+(0), COLUMN()+(-1), 1)), 2)</f>
        <v>181.98</v>
      </c>
    </row>
    <row r="14" spans="1:8" ht="24.00" thickBot="1" customHeight="1">
      <c r="A14" s="1" t="s">
        <v>24</v>
      </c>
      <c r="B14" s="1"/>
      <c r="C14" s="1"/>
      <c r="D14" s="10" t="s">
        <v>25</v>
      </c>
      <c r="E14" s="1" t="s">
        <v>26</v>
      </c>
      <c r="F14" s="11">
        <v>4</v>
      </c>
      <c r="G14" s="12">
        <v>136.98</v>
      </c>
      <c r="H14" s="12">
        <f ca="1">ROUND(INDIRECT(ADDRESS(ROW()+(0), COLUMN()+(-2), 1))*INDIRECT(ADDRESS(ROW()+(0), COLUMN()+(-1), 1)), 2)</f>
        <v>547.92</v>
      </c>
    </row>
    <row r="15" spans="1:8" ht="24.00" thickBot="1" customHeight="1">
      <c r="A15" s="1" t="s">
        <v>27</v>
      </c>
      <c r="B15" s="1"/>
      <c r="C15" s="1"/>
      <c r="D15" s="10" t="s">
        <v>28</v>
      </c>
      <c r="E15" s="1" t="s">
        <v>29</v>
      </c>
      <c r="F15" s="11">
        <v>1</v>
      </c>
      <c r="G15" s="12">
        <v>277.87</v>
      </c>
      <c r="H15" s="12">
        <f ca="1">ROUND(INDIRECT(ADDRESS(ROW()+(0), COLUMN()+(-2), 1))*INDIRECT(ADDRESS(ROW()+(0), COLUMN()+(-1), 1)), 2)</f>
        <v>277.87</v>
      </c>
    </row>
    <row r="16" spans="1:8" ht="13.50" thickBot="1" customHeight="1">
      <c r="A16" s="1" t="s">
        <v>30</v>
      </c>
      <c r="B16" s="1"/>
      <c r="C16" s="1"/>
      <c r="D16" s="10" t="s">
        <v>31</v>
      </c>
      <c r="E16" s="1" t="s">
        <v>32</v>
      </c>
      <c r="F16" s="11">
        <v>6</v>
      </c>
      <c r="G16" s="12">
        <v>44.79</v>
      </c>
      <c r="H16" s="12">
        <f ca="1">ROUND(INDIRECT(ADDRESS(ROW()+(0), COLUMN()+(-2), 1))*INDIRECT(ADDRESS(ROW()+(0), COLUMN()+(-1), 1)), 2)</f>
        <v>268.74</v>
      </c>
    </row>
    <row r="17" spans="1:8" ht="13.50" thickBot="1" customHeight="1">
      <c r="A17" s="1" t="s">
        <v>33</v>
      </c>
      <c r="B17" s="1"/>
      <c r="C17" s="1"/>
      <c r="D17" s="10" t="s">
        <v>34</v>
      </c>
      <c r="E17" s="1" t="s">
        <v>35</v>
      </c>
      <c r="F17" s="11">
        <v>4</v>
      </c>
      <c r="G17" s="12">
        <v>61.84</v>
      </c>
      <c r="H17" s="12">
        <f ca="1">ROUND(INDIRECT(ADDRESS(ROW()+(0), COLUMN()+(-2), 1))*INDIRECT(ADDRESS(ROW()+(0), COLUMN()+(-1), 1)), 2)</f>
        <v>247.36</v>
      </c>
    </row>
    <row r="18" spans="1:8" ht="24.00" thickBot="1" customHeight="1">
      <c r="A18" s="1" t="s">
        <v>36</v>
      </c>
      <c r="B18" s="1"/>
      <c r="C18" s="1"/>
      <c r="D18" s="10" t="s">
        <v>37</v>
      </c>
      <c r="E18" s="1" t="s">
        <v>38</v>
      </c>
      <c r="F18" s="11">
        <v>1</v>
      </c>
      <c r="G18" s="12">
        <v>718.16</v>
      </c>
      <c r="H18" s="12">
        <f ca="1">ROUND(INDIRECT(ADDRESS(ROW()+(0), COLUMN()+(-2), 1))*INDIRECT(ADDRESS(ROW()+(0), COLUMN()+(-1), 1)), 2)</f>
        <v>718.16</v>
      </c>
    </row>
    <row r="19" spans="1:8" ht="24.00" thickBot="1" customHeight="1">
      <c r="A19" s="1" t="s">
        <v>39</v>
      </c>
      <c r="B19" s="1"/>
      <c r="C19" s="1"/>
      <c r="D19" s="10" t="s">
        <v>40</v>
      </c>
      <c r="E19" s="1" t="s">
        <v>41</v>
      </c>
      <c r="F19" s="13">
        <v>1</v>
      </c>
      <c r="G19" s="14">
        <v>3714.6</v>
      </c>
      <c r="H19" s="14">
        <f ca="1">ROUND(INDIRECT(ADDRESS(ROW()+(0), COLUMN()+(-2), 1))*INDIRECT(ADDRESS(ROW()+(0), COLUMN()+(-1), 1)), 2)</f>
        <v>3714.6</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72659.9</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0.672</v>
      </c>
      <c r="G22" s="12">
        <v>32.15</v>
      </c>
      <c r="H22" s="12">
        <f ca="1">ROUND(INDIRECT(ADDRESS(ROW()+(0), COLUMN()+(-2), 1))*INDIRECT(ADDRESS(ROW()+(0), COLUMN()+(-1), 1)), 2)</f>
        <v>21.6</v>
      </c>
    </row>
    <row r="23" spans="1:8" ht="13.50" thickBot="1" customHeight="1">
      <c r="A23" s="1" t="s">
        <v>47</v>
      </c>
      <c r="B23" s="1"/>
      <c r="C23" s="1"/>
      <c r="D23" s="10" t="s">
        <v>48</v>
      </c>
      <c r="E23" s="1" t="s">
        <v>49</v>
      </c>
      <c r="F23" s="13">
        <v>0.672</v>
      </c>
      <c r="G23" s="14">
        <v>21.68</v>
      </c>
      <c r="H23" s="14">
        <f ca="1">ROUND(INDIRECT(ADDRESS(ROW()+(0), COLUMN()+(-2), 1))*INDIRECT(ADDRESS(ROW()+(0), COLUMN()+(-1), 1)), 2)</f>
        <v>14.57</v>
      </c>
    </row>
    <row r="24" spans="1:8" ht="13.50" thickBot="1" customHeight="1">
      <c r="A24" s="15"/>
      <c r="B24" s="15"/>
      <c r="C24" s="15"/>
      <c r="D24" s="15"/>
      <c r="E24" s="15"/>
      <c r="F24" s="9" t="s">
        <v>50</v>
      </c>
      <c r="G24" s="9"/>
      <c r="H24" s="17">
        <f ca="1">ROUND(SUM(INDIRECT(ADDRESS(ROW()+(-1), COLUMN()+(0), 1)),INDIRECT(ADDRESS(ROW()+(-2), COLUMN()+(0), 1))), 2)</f>
        <v>36.17</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72696</v>
      </c>
      <c r="H26" s="14">
        <f ca="1">ROUND(INDIRECT(ADDRESS(ROW()+(0), COLUMN()+(-2), 1))*INDIRECT(ADDRESS(ROW()+(0), COLUMN()+(-1), 1))/100, 2)</f>
        <v>1453.92</v>
      </c>
    </row>
    <row r="27" spans="1:8" ht="13.50" thickBot="1" customHeight="1">
      <c r="A27" s="21" t="s">
        <v>54</v>
      </c>
      <c r="B27" s="21"/>
      <c r="C27" s="21"/>
      <c r="D27" s="22"/>
      <c r="E27" s="23"/>
      <c r="F27" s="24" t="s">
        <v>55</v>
      </c>
      <c r="G27" s="25"/>
      <c r="H27" s="26">
        <f ca="1">ROUND(SUM(INDIRECT(ADDRESS(ROW()+(-1), COLUMN()+(0), 1)),INDIRECT(ADDRESS(ROW()+(-3), COLUMN()+(0), 1)),INDIRECT(ADDRESS(ROW()+(-7), COLUMN()+(0), 1))), 2)</f>
        <v>74149.9</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