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<sst xmlns="http://schemas.openxmlformats.org/spreadsheetml/2006/main" count="98" uniqueCount="98">
  <si>
    <t xml:space="preserve"/>
  </si>
  <si>
    <t xml:space="preserve">IEI030</t>
  </si>
  <si>
    <t xml:space="preserve">Ud</t>
  </si>
  <si>
    <t xml:space="preserve">Red de distribución interior de servicios generales.</t>
  </si>
  <si>
    <r>
      <rPr>
        <sz val="8.25"/>
        <color rgb="FF000000"/>
        <rFont val="Arial"/>
        <family val="2"/>
      </rPr>
      <t xml:space="preserve">Red eléctrica de distribución interior de servicios generales compuesta de: cuadro de servicios generales; cuadro secundario: cuadro secundario de ascensor; circuitos con cableado bajo tubo protector para alimentación de los siguientes usos comunes: alumbrado de escaleras y zonas comunes, alumbrado de emergencia de escaleras y zonas comunes, portero electrónico o videoportero, tomas de corriente, 1 ascensor ITA-2, sistema de bombeo, recinto de telecomunicaciones; mecanismos.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</si>
  <si>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</si>
  <si>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</si>
  <si>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</si>
  <si>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</si>
  <si>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</si>
  <si>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</si>
  <si>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</si>
  <si>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mt35cgm040m</t>
  </si>
  <si>
    <t xml:space="preserve">Ud</t>
  </si>
  <si>
    <t xml:space="preserve">Caja empotrable con puerta opaca, para alojamiento del interruptor de control de potencia (ICP) en compartimento independiente y precintable y de los interruptores de protección de la instalación, 1 fila de 4 módulos (ICP) + 2 filas de 24 módulos. Fabricada en ABS autoextinguible, con grado de protección IP40, doble aislamiento (clase II), color blanco RAL 9010.</t>
  </si>
  <si>
    <t xml:space="preserve">mt35cgm021abeah</t>
  </si>
  <si>
    <t xml:space="preserve">Ud</t>
  </si>
  <si>
    <t xml:space="preserve">Interruptor general automático (IGA), de 4 módulos, tetrapolar (4P), con 6 kA de poder de corte, de 25 A de intensidad nominal, curva C, incluso accesorios de montaje.</t>
  </si>
  <si>
    <t xml:space="preserve">mt35cgm031aa</t>
  </si>
  <si>
    <t xml:space="preserve">Ud</t>
  </si>
  <si>
    <t xml:space="preserve">Interruptor diferencial instantáneo, 4P/25A/30mA, de 4 módulos, incluso accesorios de montaje.</t>
  </si>
  <si>
    <t xml:space="preserve">mt35cgm029aa</t>
  </si>
  <si>
    <t xml:space="preserve">Ud</t>
  </si>
  <si>
    <t xml:space="preserve">Interruptor diferencial instantáneo, 2P/25A/30mA, de 2 módulos, incluso accesorios de montaje.</t>
  </si>
  <si>
    <t xml:space="preserve">mt35cgm021bbead</t>
  </si>
  <si>
    <t xml:space="preserve">Ud</t>
  </si>
  <si>
    <t xml:space="preserve">Interruptor automático magnetotérmico, de 4 módulos, tetrapolar (4P), con 6 kA de poder de corte, de 16 A de intensidad nominal, curva C, incluso accesorios de montaje.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</si>
  <si>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</si>
  <si>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</si>
  <si>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</si>
  <si>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</si>
  <si>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</si>
  <si>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</t>
  </si>
  <si>
    <t xml:space="preserve">mt35cgm050a</t>
  </si>
  <si>
    <t xml:space="preserve">Ud</t>
  </si>
  <si>
    <t xml:space="preserve">Minutero para temporizado del alumbrado, 5 A, regulable de 1 a 7 minutos.</t>
  </si>
  <si>
    <t xml:space="preserve">mt35cgm041e</t>
  </si>
  <si>
    <t xml:space="preserve">Ud</t>
  </si>
  <si>
    <t xml:space="preserve">Caja para alojamiento de los interruptores de protección de la instalación, 1 fila de 8 módulos, de ABS autoextinguible, de color blanco RAL 9010, con puerta opaca, grado de protección IP40 y doble aislamiento (clase II), para colocar en superficie.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</si>
  <si>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</si>
  <si>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</si>
  <si>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</si>
  <si>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mt35aia090ab</t>
  </si>
  <si>
    <t xml:space="preserve">m</t>
  </si>
  <si>
    <t xml:space="preserve">Tubo rígido de PVC, enchufable, curvable en caliente, de color negro, de 20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</si>
  <si>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mt35aia090ac</t>
  </si>
  <si>
    <t xml:space="preserve">m</t>
  </si>
  <si>
    <t xml:space="preserve">Tubo rígido de PVC, enchufable, curvable en caliente, de color negro, de 25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</si>
  <si>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</si>
  <si>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</si>
  <si>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</si>
  <si>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</si>
  <si>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</si>
  <si>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</si>
  <si>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</si>
  <si>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</si>
  <si>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</si>
  <si>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mt35cun020b</t>
  </si>
  <si>
    <t xml:space="preserve">m</t>
  </si>
  <si>
    <t xml:space="preserve">Cable unipolar H07Z1-K (AS), siendo su tensión asignada de 450/750 V, reacción al fuego clase Cca-s1a,d1,a1 según UNE-EN 50575, con conductor multifilar de cobre clase 5 (-K) de 2,5 mm² de sección, con aislamiento de compuesto termoplástico a base de poliolefina libre de halógenos con baja emisión de humos y gases corrosivos (Z1).</t>
  </si>
  <si>
    <t xml:space="preserve">mt35cun020c</t>
  </si>
  <si>
    <t xml:space="preserve">m</t>
  </si>
  <si>
    <t xml:space="preserve">Cable unipolar H07Z1-K (AS), siendo su tensión asignada de 450/750 V, reacción al fuego clase B2ca-s1a,d1,a1 según UNE-EN 50575, con conductor multifilar de cobre clase 5 (-K) de 4 mm² de sección, con aislamiento de compuesto termoplástico a base de poliolefina libre de halógenos con baja emisión de humos y gases corrosivos (Z1).</t>
  </si>
  <si>
    <t xml:space="preserve">mt35cun020d</t>
  </si>
  <si>
    <t xml:space="preserve">m</t>
  </si>
  <si>
    <t xml:space="preserve">Cable unipolar H07Z1-K (AS), siendo su tensión asignada de 450/750 V, reacción al fuego clase B2ca-s1a,d1,a1 según UNE-EN 50575, con conductor multifilar de cobre clase 5 (-K) de 6 mm² de sección, con aislamiento de compuesto termoplástico a base de poliolefina libre de halógenos con baja emisión de humos y gases corrosivos (Z1).</t>
  </si>
  <si>
    <t xml:space="preserve">mt35caj030d</t>
  </si>
  <si>
    <t xml:space="preserve">Ud</t>
  </si>
  <si>
    <t xml:space="preserve">Caja de derivación estanca, rectangular, de 105x105x55 mm, con 7 conos y tapa de registro con tornillos de 1/4 de vuelta, para instalar en superficie. Incluso regletas de conexión y elementos de fijación.</t>
  </si>
  <si>
    <t xml:space="preserve">mt35caj010a</t>
  </si>
  <si>
    <t xml:space="preserve">Ud</t>
  </si>
  <si>
    <t xml:space="preserve">Caja universal, con enlace por los 2 lados, para empotrar.</t>
  </si>
  <si>
    <t xml:space="preserve">mt33seg503</t>
  </si>
  <si>
    <t xml:space="preserve">Ud</t>
  </si>
  <si>
    <t xml:space="preserve">Pulsador para escalera, con marco, color gris.</t>
  </si>
  <si>
    <t xml:space="preserve">mt33seg501</t>
  </si>
  <si>
    <t xml:space="preserve">Ud</t>
  </si>
  <si>
    <t xml:space="preserve">Interruptor bipolar monobloc estanco para instalación en superficie (IP55), color gris.</t>
  </si>
  <si>
    <t xml:space="preserve">mt33seg504a</t>
  </si>
  <si>
    <t xml:space="preserve">Ud</t>
  </si>
  <si>
    <t xml:space="preserve">Base de tomacorriente de 16 A 2P+T monobloc estanca, para instalación en superficie (IP55), color gris.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</si>
  <si>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</si>
  <si>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</si>
  <si>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</si>
  <si>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</si>
  <si>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</si>
  <si>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</si>
  <si>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</si>
  <si>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</si>
  <si>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</si>
  <si>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</si>
  <si>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</si>
  <si>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</si>
  <si>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</si>
  <si>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</si>
  <si>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</si>
  <si>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674,77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</si>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</sst>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68.51" customWidth="1"/>
    <col min="6" max="6" width="12.58" customWidth="1"/>
    <col min="7" max="7" width="11.3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143.39</v>
      </c>
      <c r="H10" s="12">
        <f ca="1">ROUND(INDIRECT(ADDRESS(ROW()+(0), COLUMN()+(-2), 1))*INDIRECT(ADDRESS(ROW()+(0), COLUMN()+(-1), 1)), 2)</f>
        <v>143.39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403.64</v>
      </c>
      <c r="H11" s="12">
        <f ca="1">ROUND(INDIRECT(ADDRESS(ROW()+(0), COLUMN()+(-2), 1))*INDIRECT(ADDRESS(ROW()+(0), COLUMN()+(-1), 1)), 2)</f>
        <v>403.64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851.07</v>
      </c>
      <c r="H12" s="12">
        <f ca="1">ROUND(INDIRECT(ADDRESS(ROW()+(0), COLUMN()+(-2), 1))*INDIRECT(ADDRESS(ROW()+(0), COLUMN()+(-1), 1)), 2)</f>
        <v>1702.14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</v>
      </c>
      <c r="G13" s="12">
        <v>466.29</v>
      </c>
      <c r="H13" s="12">
        <f ca="1">ROUND(INDIRECT(ADDRESS(ROW()+(0), COLUMN()+(-2), 1))*INDIRECT(ADDRESS(ROW()+(0), COLUMN()+(-1), 1)), 2)</f>
        <v>2331.45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</v>
      </c>
      <c r="G14" s="12">
        <v>402.86</v>
      </c>
      <c r="H14" s="12">
        <f ca="1">ROUND(INDIRECT(ADDRESS(ROW()+(0), COLUMN()+(-2), 1))*INDIRECT(ADDRESS(ROW()+(0), COLUMN()+(-1), 1)), 2)</f>
        <v>1208.58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8</v>
      </c>
      <c r="G15" s="12">
        <v>64.86</v>
      </c>
      <c r="H15" s="12">
        <f ca="1">ROUND(INDIRECT(ADDRESS(ROW()+(0), COLUMN()+(-2), 1))*INDIRECT(ADDRESS(ROW()+(0), COLUMN()+(-1), 1)), 2)</f>
        <v>518.88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72.15</v>
      </c>
      <c r="H16" s="12">
        <f ca="1">ROUND(INDIRECT(ADDRESS(ROW()+(0), COLUMN()+(-2), 1))*INDIRECT(ADDRESS(ROW()+(0), COLUMN()+(-1), 1)), 2)</f>
        <v>144.3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215.8</v>
      </c>
      <c r="H17" s="12">
        <f ca="1">ROUND(INDIRECT(ADDRESS(ROW()+(0), COLUMN()+(-2), 1))*INDIRECT(ADDRESS(ROW()+(0), COLUMN()+(-1), 1)), 2)</f>
        <v>215.8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82.03</v>
      </c>
      <c r="H18" s="12">
        <f ca="1">ROUND(INDIRECT(ADDRESS(ROW()+(0), COLUMN()+(-2), 1))*INDIRECT(ADDRESS(ROW()+(0), COLUMN()+(-1), 1)), 2)</f>
        <v>82.03</v>
      </c>
    </row>
    <row r="19" spans="1:8" ht="66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66.917</v>
      </c>
      <c r="G19" s="12">
        <v>6.32</v>
      </c>
      <c r="H19" s="12">
        <f ca="1">ROUND(INDIRECT(ADDRESS(ROW()+(0), COLUMN()+(-2), 1))*INDIRECT(ADDRESS(ROW()+(0), COLUMN()+(-1), 1)), 2)</f>
        <v>422.92</v>
      </c>
    </row>
    <row r="20" spans="1:8" ht="66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125.017</v>
      </c>
      <c r="G20" s="12">
        <v>8.45</v>
      </c>
      <c r="H20" s="12">
        <f ca="1">ROUND(INDIRECT(ADDRESS(ROW()+(0), COLUMN()+(-2), 1))*INDIRECT(ADDRESS(ROW()+(0), COLUMN()+(-1), 1)), 2)</f>
        <v>1056.39</v>
      </c>
    </row>
    <row r="21" spans="1:8" ht="66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48.97</v>
      </c>
      <c r="G21" s="12">
        <v>12.33</v>
      </c>
      <c r="H21" s="12">
        <f ca="1">ROUND(INDIRECT(ADDRESS(ROW()+(0), COLUMN()+(-2), 1))*INDIRECT(ADDRESS(ROW()+(0), COLUMN()+(-1), 1)), 2)</f>
        <v>603.8</v>
      </c>
    </row>
    <row r="22" spans="1:8" ht="66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60.59</v>
      </c>
      <c r="G22" s="12">
        <v>15.95</v>
      </c>
      <c r="H22" s="12">
        <f ca="1">ROUND(INDIRECT(ADDRESS(ROW()+(0), COLUMN()+(-2), 1))*INDIRECT(ADDRESS(ROW()+(0), COLUMN()+(-1), 1)), 2)</f>
        <v>966.41</v>
      </c>
    </row>
    <row r="23" spans="1:8" ht="45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10</v>
      </c>
      <c r="G23" s="12">
        <v>9.25</v>
      </c>
      <c r="H23" s="12">
        <f ca="1">ROUND(INDIRECT(ADDRESS(ROW()+(0), COLUMN()+(-2), 1))*INDIRECT(ADDRESS(ROW()+(0), COLUMN()+(-1), 1)), 2)</f>
        <v>92.5</v>
      </c>
    </row>
    <row r="24" spans="1:8" ht="55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241.868</v>
      </c>
      <c r="G24" s="12">
        <v>2.11</v>
      </c>
      <c r="H24" s="12">
        <f ca="1">ROUND(INDIRECT(ADDRESS(ROW()+(0), COLUMN()+(-2), 1))*INDIRECT(ADDRESS(ROW()+(0), COLUMN()+(-1), 1)), 2)</f>
        <v>510.34</v>
      </c>
    </row>
    <row r="25" spans="1:8" ht="55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451.868</v>
      </c>
      <c r="G25" s="12">
        <v>3.47</v>
      </c>
      <c r="H25" s="12">
        <f ca="1">ROUND(INDIRECT(ADDRESS(ROW()+(0), COLUMN()+(-2), 1))*INDIRECT(ADDRESS(ROW()+(0), COLUMN()+(-1), 1)), 2)</f>
        <v>1567.98</v>
      </c>
    </row>
    <row r="26" spans="1:8" ht="55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282.5</v>
      </c>
      <c r="G26" s="12">
        <v>5.57</v>
      </c>
      <c r="H26" s="12">
        <f ca="1">ROUND(INDIRECT(ADDRESS(ROW()+(0), COLUMN()+(-2), 1))*INDIRECT(ADDRESS(ROW()+(0), COLUMN()+(-1), 1)), 2)</f>
        <v>1573.53</v>
      </c>
    </row>
    <row r="27" spans="1:8" ht="55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219</v>
      </c>
      <c r="G27" s="12">
        <v>8.12</v>
      </c>
      <c r="H27" s="12">
        <f ca="1">ROUND(INDIRECT(ADDRESS(ROW()+(0), COLUMN()+(-2), 1))*INDIRECT(ADDRESS(ROW()+(0), COLUMN()+(-1), 1)), 2)</f>
        <v>1778.28</v>
      </c>
    </row>
    <row r="28" spans="1:8" ht="34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11</v>
      </c>
      <c r="G28" s="12">
        <v>16</v>
      </c>
      <c r="H28" s="12">
        <f ca="1">ROUND(INDIRECT(ADDRESS(ROW()+(0), COLUMN()+(-2), 1))*INDIRECT(ADDRESS(ROW()+(0), COLUMN()+(-1), 1)), 2)</f>
        <v>176</v>
      </c>
    </row>
    <row r="29" spans="1:8" ht="13.5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25</v>
      </c>
      <c r="G29" s="12">
        <v>0.87</v>
      </c>
      <c r="H29" s="12">
        <f ca="1">ROUND(INDIRECT(ADDRESS(ROW()+(0), COLUMN()+(-2), 1))*INDIRECT(ADDRESS(ROW()+(0), COLUMN()+(-1), 1)), 2)</f>
        <v>21.75</v>
      </c>
    </row>
    <row r="30" spans="1:8" ht="13.5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25</v>
      </c>
      <c r="G30" s="12">
        <v>38.84</v>
      </c>
      <c r="H30" s="12">
        <f ca="1">ROUND(INDIRECT(ADDRESS(ROW()+(0), COLUMN()+(-2), 1))*INDIRECT(ADDRESS(ROW()+(0), COLUMN()+(-1), 1)), 2)</f>
        <v>971</v>
      </c>
    </row>
    <row r="31" spans="1:8" ht="24.0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1">
        <v>4</v>
      </c>
      <c r="G31" s="12">
        <v>70.56</v>
      </c>
      <c r="H31" s="12">
        <f ca="1">ROUND(INDIRECT(ADDRESS(ROW()+(0), COLUMN()+(-2), 1))*INDIRECT(ADDRESS(ROW()+(0), COLUMN()+(-1), 1)), 2)</f>
        <v>282.24</v>
      </c>
    </row>
    <row r="32" spans="1:8" ht="24.00" thickBot="1" customHeight="1">
      <c r="A32" s="1" t="s">
        <v>78</v>
      </c>
      <c r="B32" s="1"/>
      <c r="C32" s="1"/>
      <c r="D32" s="10" t="s">
        <v>79</v>
      </c>
      <c r="E32" s="1" t="s">
        <v>80</v>
      </c>
      <c r="F32" s="11">
        <v>6</v>
      </c>
      <c r="G32" s="12">
        <v>49.61</v>
      </c>
      <c r="H32" s="12">
        <f ca="1">ROUND(INDIRECT(ADDRESS(ROW()+(0), COLUMN()+(-2), 1))*INDIRECT(ADDRESS(ROW()+(0), COLUMN()+(-1), 1)), 2)</f>
        <v>297.66</v>
      </c>
    </row>
    <row r="33" spans="1:8" ht="13.50" thickBot="1" customHeight="1">
      <c r="A33" s="1" t="s">
        <v>81</v>
      </c>
      <c r="B33" s="1"/>
      <c r="C33" s="1"/>
      <c r="D33" s="10" t="s">
        <v>82</v>
      </c>
      <c r="E33" s="1" t="s">
        <v>83</v>
      </c>
      <c r="F33" s="13">
        <v>7</v>
      </c>
      <c r="G33" s="14">
        <v>7.58</v>
      </c>
      <c r="H33" s="14">
        <f ca="1">ROUND(INDIRECT(ADDRESS(ROW()+(0), COLUMN()+(-2), 1))*INDIRECT(ADDRESS(ROW()+(0), COLUMN()+(-1), 1)), 2)</f>
        <v>53.06</v>
      </c>
    </row>
    <row r="34" spans="1:8" ht="13.50" thickBot="1" customHeight="1">
      <c r="A34" s="15"/>
      <c r="B34" s="15"/>
      <c r="C34" s="15"/>
      <c r="D34" s="15"/>
      <c r="E34" s="15"/>
      <c r="F34" s="9" t="s">
        <v>84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17124.1</v>
      </c>
    </row>
    <row r="35" spans="1:8" ht="13.50" thickBot="1" customHeight="1">
      <c r="A35" s="15">
        <v>2</v>
      </c>
      <c r="B35" s="15"/>
      <c r="C35" s="15"/>
      <c r="D35" s="15"/>
      <c r="E35" s="18" t="s">
        <v>85</v>
      </c>
      <c r="F35" s="18"/>
      <c r="G35" s="15"/>
      <c r="H35" s="15"/>
    </row>
    <row r="36" spans="1:8" ht="13.50" thickBot="1" customHeight="1">
      <c r="A36" s="1" t="s">
        <v>86</v>
      </c>
      <c r="B36" s="1"/>
      <c r="C36" s="1"/>
      <c r="D36" s="10" t="s">
        <v>87</v>
      </c>
      <c r="E36" s="1" t="s">
        <v>88</v>
      </c>
      <c r="F36" s="11">
        <v>33.388</v>
      </c>
      <c r="G36" s="12">
        <v>32.35</v>
      </c>
      <c r="H36" s="12">
        <f ca="1">ROUND(INDIRECT(ADDRESS(ROW()+(0), COLUMN()+(-2), 1))*INDIRECT(ADDRESS(ROW()+(0), COLUMN()+(-1), 1)), 2)</f>
        <v>1080.1</v>
      </c>
    </row>
    <row r="37" spans="1:8" ht="13.50" thickBot="1" customHeight="1">
      <c r="A37" s="1" t="s">
        <v>89</v>
      </c>
      <c r="B37" s="1"/>
      <c r="C37" s="1"/>
      <c r="D37" s="10" t="s">
        <v>90</v>
      </c>
      <c r="E37" s="1" t="s">
        <v>91</v>
      </c>
      <c r="F37" s="13">
        <v>31.945</v>
      </c>
      <c r="G37" s="14">
        <v>21.82</v>
      </c>
      <c r="H37" s="14">
        <f ca="1">ROUND(INDIRECT(ADDRESS(ROW()+(0), COLUMN()+(-2), 1))*INDIRECT(ADDRESS(ROW()+(0), COLUMN()+(-1), 1)), 2)</f>
        <v>697.04</v>
      </c>
    </row>
    <row r="38" spans="1:8" ht="13.50" thickBot="1" customHeight="1">
      <c r="A38" s="15"/>
      <c r="B38" s="15"/>
      <c r="C38" s="15"/>
      <c r="D38" s="15"/>
      <c r="E38" s="15"/>
      <c r="F38" s="9" t="s">
        <v>92</v>
      </c>
      <c r="G38" s="9"/>
      <c r="H38" s="17">
        <f ca="1">ROUND(SUM(INDIRECT(ADDRESS(ROW()+(-1), COLUMN()+(0), 1)),INDIRECT(ADDRESS(ROW()+(-2), COLUMN()+(0), 1))), 2)</f>
        <v>1777.14</v>
      </c>
    </row>
    <row r="39" spans="1:8" ht="13.50" thickBot="1" customHeight="1">
      <c r="A39" s="15">
        <v>3</v>
      </c>
      <c r="B39" s="15"/>
      <c r="C39" s="15"/>
      <c r="D39" s="15"/>
      <c r="E39" s="18" t="s">
        <v>93</v>
      </c>
      <c r="F39" s="18"/>
      <c r="G39" s="15"/>
      <c r="H39" s="15"/>
    </row>
    <row r="40" spans="1:8" ht="13.50" thickBot="1" customHeight="1">
      <c r="A40" s="19"/>
      <c r="B40" s="19"/>
      <c r="C40" s="19"/>
      <c r="D40" s="20" t="s">
        <v>94</v>
      </c>
      <c r="E40" s="19" t="s">
        <v>95</v>
      </c>
      <c r="F40" s="13">
        <v>2</v>
      </c>
      <c r="G40" s="14">
        <f ca="1">ROUND(SUM(INDIRECT(ADDRESS(ROW()+(-2), COLUMN()+(1), 1)),INDIRECT(ADDRESS(ROW()+(-6), COLUMN()+(1), 1))), 2)</f>
        <v>18901.2</v>
      </c>
      <c r="H40" s="14">
        <f ca="1">ROUND(INDIRECT(ADDRESS(ROW()+(0), COLUMN()+(-2), 1))*INDIRECT(ADDRESS(ROW()+(0), COLUMN()+(-1), 1))/100, 2)</f>
        <v>378.02</v>
      </c>
    </row>
    <row r="41" spans="1:8" ht="13.50" thickBot="1" customHeight="1">
      <c r="A41" s="21" t="s">
        <v>96</v>
      </c>
      <c r="B41" s="21"/>
      <c r="C41" s="21"/>
      <c r="D41" s="22"/>
      <c r="E41" s="23"/>
      <c r="F41" s="24" t="s">
        <v>97</v>
      </c>
      <c r="G41" s="25"/>
      <c r="H41" s="26">
        <f ca="1">ROUND(SUM(INDIRECT(ADDRESS(ROW()+(-1), COLUMN()+(0), 1)),INDIRECT(ADDRESS(ROW()+(-3), COLUMN()+(0), 1)),INDIRECT(ADDRESS(ROW()+(-7), COLUMN()+(0), 1))), 2)</f>
        <v>19279.2</v>
      </c>
    </row>
  </sheetData>
  <mergeCells count="4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C37"/>
    <mergeCell ref="A38:C38"/>
    <mergeCell ref="F38:G38"/>
    <mergeCell ref="A39:C39"/>
    <mergeCell ref="E39:F39"/>
    <mergeCell ref="A40:C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