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<sst xmlns="http://schemas.openxmlformats.org/spreadsheetml/2006/main" count="64" uniqueCount="64">
  <si>
    <t xml:space="preserve"/>
  </si>
  <si>
    <t xml:space="preserve">IGA010</t>
  </si>
  <si>
    <t xml:space="preserve">Ud</t>
  </si>
  <si>
    <t xml:space="preserve">Acometida de gas.</t>
  </si>
  <si>
    <r>
      <rPr>
        <sz val="8.25"/>
        <color rgb="FF000000"/>
        <rFont val="Arial"/>
        <family val="2"/>
      </rPr>
      <t xml:space="preserve">Acometida de gas, D=63 mm de polietileno de alta densidad PE 100, SDR11 de 8 m de longitud, con llave de acometida formada por válvula de esfera de latón niquelado de 2 1/2" alojada en caja de registro prefabricada de polipropileno. El precio incluye la demolición y el levantado del pavimento existente y el conexionado con la red, pero no incluye la excavación ni el relleno principal.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</si>
  <si>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</si>
  <si>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</si>
  <si>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</si>
  <si>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</si>
  <si>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</si>
  <si>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</si>
  <si>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</si>
  <si>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mt01ara010a</t>
  </si>
  <si>
    <t xml:space="preserve">m³</t>
  </si>
  <si>
    <t xml:space="preserve">Arena con granulometría de 0 a 5 mm de diámetro, limpia.</t>
  </si>
  <si>
    <t xml:space="preserve">mt43tpo011gg</t>
  </si>
  <si>
    <t xml:space="preserve">m</t>
  </si>
  <si>
    <t xml:space="preserve">Acometida de polietileno de alta densidad PE 100, SDR11, de 63 mm de diámetro exterior, con el precio incrementado el 30% en concepto de accesorios y piezas especiales.</t>
  </si>
  <si>
    <t xml:space="preserve">mt10hmf055akc</t>
  </si>
  <si>
    <t xml:space="preserve">m³</t>
  </si>
  <si>
    <t xml:space="preserve">Concreto simple f'c=210 kg/cm² (21 MPa), no expuesto a ciclos de congelamiento y deshielo, exposición a sulfatos insignificante, sin requerimiento de permeabilidad, no expuesto a cloruros, tamaño máximo del agregado 19 mm, consistencia plástica, premezclado en planta, según el Reglamento Nacional de Edificaciones NTE E.060.</t>
  </si>
  <si>
    <t xml:space="preserve">mt43www030b</t>
  </si>
  <si>
    <t xml:space="preserve">Ud</t>
  </si>
  <si>
    <t xml:space="preserve">Caja de registro modular de polipropileno, con fondo precortado, 40x40x40 cm, para instalaciones receptoras de gas.</t>
  </si>
  <si>
    <t xml:space="preserve">mt11arp050e</t>
  </si>
  <si>
    <t xml:space="preserve">Ud</t>
  </si>
  <si>
    <t xml:space="preserve">Tapa de PVC, para cajas de registro de gas de 40x40 cm, con cierre hermético al paso de los olores mefíticos.</t>
  </si>
  <si>
    <t xml:space="preserve">mt37sve010h</t>
  </si>
  <si>
    <t xml:space="preserve">Ud</t>
  </si>
  <si>
    <t xml:space="preserve">Válvula de esfera de latón niquelado para roscar de 2 1/2".</t>
  </si>
  <si>
    <t xml:space="preserve">mt43tpo012e</t>
  </si>
  <si>
    <t xml:space="preserve">m</t>
  </si>
  <si>
    <t xml:space="preserve">Collarín de toma en carga, de PVC, para tubo de polietileno de alta densidad de 63 mm de diámetro exterior.</t>
  </si>
  <si>
    <t xml:space="preserve">mt43www040</t>
  </si>
  <si>
    <t xml:space="preserve">Ud</t>
  </si>
  <si>
    <t xml:space="preserve">Prueba de estanqueidad para instalación de gas.</t>
  </si>
  <si>
    <t xml:space="preserve">Subtotal materiales:</t>
  </si>
  <si>
    <t xml:space="preserve">Equipos</t>
  </si>
  <si>
    <t xml:space="preserve">mq05pdm010b</t>
  </si>
  <si>
    <t xml:space="preserve">h</t>
  </si>
  <si>
    <t xml:space="preserve">Compresor portátil eléctrico 5 m³/min de caudal.</t>
  </si>
  <si>
    <t xml:space="preserve">mq05mai030</t>
  </si>
  <si>
    <t xml:space="preserve">h</t>
  </si>
  <si>
    <t xml:space="preserve">Martillo neumático.</t>
  </si>
  <si>
    <t xml:space="preserve">Subtotal equipos:</t>
  </si>
  <si>
    <t xml:space="preserve">Mano de obra</t>
  </si>
  <si>
    <t xml:space="preserve">mo020</t>
  </si>
  <si>
    <t xml:space="preserve">h</t>
  </si>
  <si>
    <t xml:space="preserve">Operario de construcción.</t>
  </si>
  <si>
    <t xml:space="preserve">mo113</t>
  </si>
  <si>
    <t xml:space="preserve">h</t>
  </si>
  <si>
    <t xml:space="preserve">Peón de construcción.</t>
  </si>
  <si>
    <t xml:space="preserve">mo010</t>
  </si>
  <si>
    <t xml:space="preserve">h</t>
  </si>
  <si>
    <t xml:space="preserve">Operario instalador de gas.</t>
  </si>
  <si>
    <t xml:space="preserve">mo109</t>
  </si>
  <si>
    <t xml:space="preserve">h</t>
  </si>
  <si>
    <t xml:space="preserve">Oficial instalador de gas.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</si>
  <si>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</si>
  <si>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</si>
  <si>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</si>
  <si>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</si>
  <si>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316,84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</si>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</sst>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0.68" customWidth="1"/>
    <col min="4" max="4" width="7.65" customWidth="1"/>
    <col min="5" max="5" width="70.38" customWidth="1"/>
    <col min="6" max="6" width="13.09" customWidth="1"/>
    <col min="7" max="7" width="12.92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0.64</v>
      </c>
      <c r="G10" s="12">
        <v>49.65</v>
      </c>
      <c r="H10" s="12">
        <f ca="1">ROUND(INDIRECT(ADDRESS(ROW()+(0), COLUMN()+(-2), 1))*INDIRECT(ADDRESS(ROW()+(0), COLUMN()+(-1), 1)), 2)</f>
        <v>31.78</v>
      </c>
    </row>
    <row r="11" spans="1:8" ht="34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8</v>
      </c>
      <c r="G11" s="12">
        <v>41.6</v>
      </c>
      <c r="H11" s="12">
        <f ca="1">ROUND(INDIRECT(ADDRESS(ROW()+(0), COLUMN()+(-2), 1))*INDIRECT(ADDRESS(ROW()+(0), COLUMN()+(-1), 1)), 2)</f>
        <v>332.8</v>
      </c>
    </row>
    <row r="12" spans="1:8" ht="45.0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0.747</v>
      </c>
      <c r="G12" s="12">
        <v>234.46</v>
      </c>
      <c r="H12" s="12">
        <f ca="1">ROUND(INDIRECT(ADDRESS(ROW()+(0), COLUMN()+(-2), 1))*INDIRECT(ADDRESS(ROW()+(0), COLUMN()+(-1), 1)), 2)</f>
        <v>175.14</v>
      </c>
    </row>
    <row r="13" spans="1:8" ht="24.0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1</v>
      </c>
      <c r="G13" s="12">
        <v>320.74</v>
      </c>
      <c r="H13" s="12">
        <f ca="1">ROUND(INDIRECT(ADDRESS(ROW()+(0), COLUMN()+(-2), 1))*INDIRECT(ADDRESS(ROW()+(0), COLUMN()+(-1), 1)), 2)</f>
        <v>320.74</v>
      </c>
    </row>
    <row r="14" spans="1:8" ht="24.0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1</v>
      </c>
      <c r="G14" s="12">
        <v>206.5</v>
      </c>
      <c r="H14" s="12">
        <f ca="1">ROUND(INDIRECT(ADDRESS(ROW()+(0), COLUMN()+(-2), 1))*INDIRECT(ADDRESS(ROW()+(0), COLUMN()+(-1), 1)), 2)</f>
        <v>206.5</v>
      </c>
    </row>
    <row r="15" spans="1:8" ht="13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1</v>
      </c>
      <c r="G15" s="12">
        <v>306.13</v>
      </c>
      <c r="H15" s="12">
        <f ca="1">ROUND(INDIRECT(ADDRESS(ROW()+(0), COLUMN()+(-2), 1))*INDIRECT(ADDRESS(ROW()+(0), COLUMN()+(-1), 1)), 2)</f>
        <v>306.13</v>
      </c>
    </row>
    <row r="16" spans="1:8" ht="24.0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1">
        <v>1</v>
      </c>
      <c r="G16" s="12">
        <v>19.66</v>
      </c>
      <c r="H16" s="12">
        <f ca="1">ROUND(INDIRECT(ADDRESS(ROW()+(0), COLUMN()+(-2), 1))*INDIRECT(ADDRESS(ROW()+(0), COLUMN()+(-1), 1)), 2)</f>
        <v>19.66</v>
      </c>
    </row>
    <row r="17" spans="1:8" ht="13.50" thickBot="1" customHeight="1">
      <c r="A17" s="1" t="s">
        <v>33</v>
      </c>
      <c r="B17" s="1"/>
      <c r="C17" s="1"/>
      <c r="D17" s="10" t="s">
        <v>34</v>
      </c>
      <c r="E17" s="1" t="s">
        <v>35</v>
      </c>
      <c r="F17" s="13">
        <v>1</v>
      </c>
      <c r="G17" s="14">
        <v>383.44</v>
      </c>
      <c r="H17" s="14">
        <f ca="1">ROUND(INDIRECT(ADDRESS(ROW()+(0), COLUMN()+(-2), 1))*INDIRECT(ADDRESS(ROW()+(0), COLUMN()+(-1), 1)), 2)</f>
        <v>383.44</v>
      </c>
    </row>
    <row r="18" spans="1:8" ht="13.50" thickBot="1" customHeight="1">
      <c r="A18" s="15"/>
      <c r="B18" s="15"/>
      <c r="C18" s="15"/>
      <c r="D18" s="15"/>
      <c r="E18" s="15"/>
      <c r="F18" s="9" t="s">
        <v>36</v>
      </c>
      <c r="G18" s="9"/>
      <c r="H18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1776.19</v>
      </c>
    </row>
    <row r="19" spans="1:8" ht="13.50" thickBot="1" customHeight="1">
      <c r="A19" s="15">
        <v>2</v>
      </c>
      <c r="B19" s="15"/>
      <c r="C19" s="15"/>
      <c r="D19" s="15"/>
      <c r="E19" s="18" t="s">
        <v>37</v>
      </c>
      <c r="F19" s="18"/>
      <c r="G19" s="15"/>
      <c r="H19" s="15"/>
    </row>
    <row r="20" spans="1:8" ht="13.50" thickBot="1" customHeight="1">
      <c r="A20" s="1" t="s">
        <v>38</v>
      </c>
      <c r="B20" s="1"/>
      <c r="C20" s="1"/>
      <c r="D20" s="10" t="s">
        <v>39</v>
      </c>
      <c r="E20" s="1" t="s">
        <v>40</v>
      </c>
      <c r="F20" s="11">
        <v>2.782</v>
      </c>
      <c r="G20" s="12">
        <v>23.41</v>
      </c>
      <c r="H20" s="12">
        <f ca="1">ROUND(INDIRECT(ADDRESS(ROW()+(0), COLUMN()+(-2), 1))*INDIRECT(ADDRESS(ROW()+(0), COLUMN()+(-1), 1)), 2)</f>
        <v>65.13</v>
      </c>
    </row>
    <row r="21" spans="1:8" ht="13.50" thickBot="1" customHeight="1">
      <c r="A21" s="1" t="s">
        <v>41</v>
      </c>
      <c r="B21" s="1"/>
      <c r="C21" s="1"/>
      <c r="D21" s="10" t="s">
        <v>42</v>
      </c>
      <c r="E21" s="1" t="s">
        <v>43</v>
      </c>
      <c r="F21" s="13">
        <v>2.782</v>
      </c>
      <c r="G21" s="14">
        <v>13.85</v>
      </c>
      <c r="H21" s="14">
        <f ca="1">ROUND(INDIRECT(ADDRESS(ROW()+(0), COLUMN()+(-2), 1))*INDIRECT(ADDRESS(ROW()+(0), COLUMN()+(-1), 1)), 2)</f>
        <v>38.53</v>
      </c>
    </row>
    <row r="22" spans="1:8" ht="13.50" thickBot="1" customHeight="1">
      <c r="A22" s="15"/>
      <c r="B22" s="15"/>
      <c r="C22" s="15"/>
      <c r="D22" s="15"/>
      <c r="E22" s="15"/>
      <c r="F22" s="9" t="s">
        <v>44</v>
      </c>
      <c r="G22" s="9"/>
      <c r="H22" s="17">
        <f ca="1">ROUND(SUM(INDIRECT(ADDRESS(ROW()+(-1), COLUMN()+(0), 1)),INDIRECT(ADDRESS(ROW()+(-2), COLUMN()+(0), 1))), 2)</f>
        <v>103.66</v>
      </c>
    </row>
    <row r="23" spans="1:8" ht="13.50" thickBot="1" customHeight="1">
      <c r="A23" s="15">
        <v>3</v>
      </c>
      <c r="B23" s="15"/>
      <c r="C23" s="15"/>
      <c r="D23" s="15"/>
      <c r="E23" s="18" t="s">
        <v>45</v>
      </c>
      <c r="F23" s="18"/>
      <c r="G23" s="15"/>
      <c r="H23" s="15"/>
    </row>
    <row r="24" spans="1:8" ht="13.50" thickBot="1" customHeight="1">
      <c r="A24" s="1" t="s">
        <v>46</v>
      </c>
      <c r="B24" s="1"/>
      <c r="C24" s="1"/>
      <c r="D24" s="10" t="s">
        <v>47</v>
      </c>
      <c r="E24" s="1" t="s">
        <v>48</v>
      </c>
      <c r="F24" s="11">
        <v>4.255</v>
      </c>
      <c r="G24" s="12">
        <v>31.48</v>
      </c>
      <c r="H24" s="12">
        <f ca="1">ROUND(INDIRECT(ADDRESS(ROW()+(0), COLUMN()+(-2), 1))*INDIRECT(ADDRESS(ROW()+(0), COLUMN()+(-1), 1)), 2)</f>
        <v>133.95</v>
      </c>
    </row>
    <row r="25" spans="1:8" ht="13.50" thickBot="1" customHeight="1">
      <c r="A25" s="1" t="s">
        <v>49</v>
      </c>
      <c r="B25" s="1"/>
      <c r="C25" s="1"/>
      <c r="D25" s="10" t="s">
        <v>50</v>
      </c>
      <c r="E25" s="1" t="s">
        <v>51</v>
      </c>
      <c r="F25" s="11">
        <v>8.35</v>
      </c>
      <c r="G25" s="12">
        <v>21.05</v>
      </c>
      <c r="H25" s="12">
        <f ca="1">ROUND(INDIRECT(ADDRESS(ROW()+(0), COLUMN()+(-2), 1))*INDIRECT(ADDRESS(ROW()+(0), COLUMN()+(-1), 1)), 2)</f>
        <v>175.77</v>
      </c>
    </row>
    <row r="26" spans="1:8" ht="13.50" thickBot="1" customHeight="1">
      <c r="A26" s="1" t="s">
        <v>52</v>
      </c>
      <c r="B26" s="1"/>
      <c r="C26" s="1"/>
      <c r="D26" s="10" t="s">
        <v>53</v>
      </c>
      <c r="E26" s="1" t="s">
        <v>54</v>
      </c>
      <c r="F26" s="11">
        <v>27.566</v>
      </c>
      <c r="G26" s="12">
        <v>32.35</v>
      </c>
      <c r="H26" s="12">
        <f ca="1">ROUND(INDIRECT(ADDRESS(ROW()+(0), COLUMN()+(-2), 1))*INDIRECT(ADDRESS(ROW()+(0), COLUMN()+(-1), 1)), 2)</f>
        <v>891.76</v>
      </c>
    </row>
    <row r="27" spans="1:8" ht="13.50" thickBot="1" customHeight="1">
      <c r="A27" s="1" t="s">
        <v>55</v>
      </c>
      <c r="B27" s="1"/>
      <c r="C27" s="1"/>
      <c r="D27" s="10" t="s">
        <v>56</v>
      </c>
      <c r="E27" s="1" t="s">
        <v>57</v>
      </c>
      <c r="F27" s="13">
        <v>13.917</v>
      </c>
      <c r="G27" s="14">
        <v>21.82</v>
      </c>
      <c r="H27" s="14">
        <f ca="1">ROUND(INDIRECT(ADDRESS(ROW()+(0), COLUMN()+(-2), 1))*INDIRECT(ADDRESS(ROW()+(0), COLUMN()+(-1), 1)), 2)</f>
        <v>303.67</v>
      </c>
    </row>
    <row r="28" spans="1:8" ht="13.50" thickBot="1" customHeight="1">
      <c r="A28" s="15"/>
      <c r="B28" s="15"/>
      <c r="C28" s="15"/>
      <c r="D28" s="15"/>
      <c r="E28" s="15"/>
      <c r="F28" s="9" t="s">
        <v>58</v>
      </c>
      <c r="G28" s="9"/>
      <c r="H28" s="17">
        <f ca="1">ROUND(SUM(INDIRECT(ADDRESS(ROW()+(-1), COLUMN()+(0), 1)),INDIRECT(ADDRESS(ROW()+(-2), COLUMN()+(0), 1)),INDIRECT(ADDRESS(ROW()+(-3), COLUMN()+(0), 1)),INDIRECT(ADDRESS(ROW()+(-4), COLUMN()+(0), 1))), 2)</f>
        <v>1505.15</v>
      </c>
    </row>
    <row r="29" spans="1:8" ht="13.50" thickBot="1" customHeight="1">
      <c r="A29" s="15">
        <v>4</v>
      </c>
      <c r="B29" s="15"/>
      <c r="C29" s="15"/>
      <c r="D29" s="15"/>
      <c r="E29" s="18" t="s">
        <v>59</v>
      </c>
      <c r="F29" s="18"/>
      <c r="G29" s="15"/>
      <c r="H29" s="15"/>
    </row>
    <row r="30" spans="1:8" ht="13.50" thickBot="1" customHeight="1">
      <c r="A30" s="19"/>
      <c r="B30" s="19"/>
      <c r="C30" s="19"/>
      <c r="D30" s="20" t="s">
        <v>60</v>
      </c>
      <c r="E30" s="19" t="s">
        <v>61</v>
      </c>
      <c r="F30" s="13">
        <v>4</v>
      </c>
      <c r="G30" s="14">
        <f ca="1">ROUND(SUM(INDIRECT(ADDRESS(ROW()+(-2), COLUMN()+(1), 1)),INDIRECT(ADDRESS(ROW()+(-8), COLUMN()+(1), 1)),INDIRECT(ADDRESS(ROW()+(-12), COLUMN()+(1), 1))), 2)</f>
        <v>3385</v>
      </c>
      <c r="H30" s="14">
        <f ca="1">ROUND(INDIRECT(ADDRESS(ROW()+(0), COLUMN()+(-2), 1))*INDIRECT(ADDRESS(ROW()+(0), COLUMN()+(-1), 1))/100, 2)</f>
        <v>135.4</v>
      </c>
    </row>
    <row r="31" spans="1:8" ht="13.50" thickBot="1" customHeight="1">
      <c r="A31" s="21" t="s">
        <v>62</v>
      </c>
      <c r="B31" s="21"/>
      <c r="C31" s="21"/>
      <c r="D31" s="22"/>
      <c r="E31" s="23"/>
      <c r="F31" s="24" t="s">
        <v>63</v>
      </c>
      <c r="G31" s="25"/>
      <c r="H31" s="26">
        <f ca="1">ROUND(SUM(INDIRECT(ADDRESS(ROW()+(-1), COLUMN()+(0), 1)),INDIRECT(ADDRESS(ROW()+(-3), COLUMN()+(0), 1)),INDIRECT(ADDRESS(ROW()+(-9), COLUMN()+(0), 1)),INDIRECT(ADDRESS(ROW()+(-13), COLUMN()+(0), 1))), 2)</f>
        <v>3520.4</v>
      </c>
    </row>
  </sheetData>
  <mergeCells count="3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F18:G18"/>
    <mergeCell ref="A19:C19"/>
    <mergeCell ref="E19:F19"/>
    <mergeCell ref="A20:C20"/>
    <mergeCell ref="A21:C21"/>
    <mergeCell ref="A22:C22"/>
    <mergeCell ref="F22:G22"/>
    <mergeCell ref="A23:C23"/>
    <mergeCell ref="E23:F23"/>
    <mergeCell ref="A24:C24"/>
    <mergeCell ref="A25:C25"/>
    <mergeCell ref="A26:C26"/>
    <mergeCell ref="A27:C27"/>
    <mergeCell ref="A28:C28"/>
    <mergeCell ref="F28:G28"/>
    <mergeCell ref="A29:C29"/>
    <mergeCell ref="E29:F29"/>
    <mergeCell ref="A30:C30"/>
    <mergeCell ref="A31:E31"/>
    <mergeCell ref="F31:G31"/>
  </mergeCells>
  <pageMargins left="0.147638" right="0.147638" top="0.206693" bottom="0.206693" header="0.0" footer="0.0"/>
  <pageSetup paperSize="9" orientation="portrait"/>
  <rowBreaks count="0" manualBreakCount="0">
    </rowBreaks>
</worksheet>
</file>