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<sst xmlns="http://schemas.openxmlformats.org/spreadsheetml/2006/main" count="29" uniqueCount="29">
  <si>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</si>
  <si>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III131</t>
  </si>
  <si>
    <t xml:space="preserve">Ud</t>
  </si>
  <si>
    <t xml:space="preserve">Luminaria cuadrada, con lámpara LED. Instalación empotrada.</t>
  </si>
  <si>
    <r>
      <rPr>
        <sz val="8.25"/>
        <color rgb="FF000000"/>
        <rFont val="Arial"/>
        <family val="2"/>
      </rPr>
      <t xml:space="preserve">Luminaria cuadrada, no regulable, de 595x595x34 mm, de 40 W, alimentación a 220/240 V y 50-60 Hz, con lámpara LED no reemplazable, temperatura de color 3000 K, óptica formada por reflector recubierto con aluminio vaporizado, acabado muy brillante, de alto rendimiento, haz de luz extensivo 120°, difusor de polimetilmetacrilato (PMMA), aro embellecedor de aluminio inyectado, acabado termoesmaltado, de color blanco, índice de deslumbramiento unificado menor de 19, índice de reproducción cromática mayor de 80, flujo luminoso 3932 lúmenes, grado de protección IP44.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</si>
  <si>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</si>
  <si>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</si>
  <si>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</si>
  <si>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</si>
  <si>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</si>
  <si>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</si>
  <si>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</si>
  <si>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mt34plg010a</t>
  </si>
  <si>
    <t xml:space="preserve">Ud</t>
  </si>
  <si>
    <t xml:space="preserve">Luminaria cuadrada, no regulable, de 595x595x34 mm, de 40 W, alimentación a 220/240 V y 50-60 Hz, con lámpara LED no reemplazable, temperatura de color 3000 K, óptica formada por reflector recubierto con aluminio vaporizado, acabado muy brillante, de alto rendimiento, haz de luz extensivo 120°, difusor de polimetilmetacrilato (PMMA), aro embellecedor de aluminio inyectado, acabado termoesmaltado, de color blanco, índice de deslumbramiento unificado menor de 19, índice de reproducción cromática mayor de 80, flujo luminoso 3932 lúmenes, grado de protección IP44.</t>
  </si>
  <si>
    <t xml:space="preserve">Subtotal materiales:</t>
  </si>
  <si>
    <t xml:space="preserve">Mano de obra</t>
  </si>
  <si>
    <t xml:space="preserve">mo003</t>
  </si>
  <si>
    <t xml:space="preserve">h</t>
  </si>
  <si>
    <t xml:space="preserve">Operario electricista.</t>
  </si>
  <si>
    <t xml:space="preserve">mo102</t>
  </si>
  <si>
    <t xml:space="preserve">h</t>
  </si>
  <si>
    <t xml:space="preserve">Oficial electricista.</t>
  </si>
  <si>
    <t xml:space="preserve">Subtotal mano de obra:</t>
  </si>
  <si>
    <t xml:space="preserve">Herramientas</t>
  </si>
  <si>
    <t xml:space="preserve">%</t>
  </si>
  <si>
    <t xml:space="preserve">Herramientas</t>
  </si>
  <si>
    <t xml:space="preserve">Coste de mantenimiento decenal: S/. 75,54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</si>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</sst>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5.14"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2">
        <v>1</v>
      </c>
      <c r="F10" s="14">
        <v>228.94</v>
      </c>
      <c r="G10" s="14">
        <f ca="1">ROUND(INDIRECT(ADDRESS(ROW()+(0), COLUMN()+(-2), 1))*INDIRECT(ADDRESS(ROW()+(0), COLUMN()+(-1), 1)), 2)</f>
        <v>228.94</v>
      </c>
    </row>
    <row r="11" spans="1:7" ht="13.50" thickBot="1" customHeight="1">
      <c r="A11" s="15"/>
      <c r="B11" s="15"/>
      <c r="C11" s="15"/>
      <c r="D11" s="15"/>
      <c r="E11" s="9" t="s">
        <v>15</v>
      </c>
      <c r="F11" s="9"/>
      <c r="G11" s="17">
        <f ca="1">ROUND(SUM(INDIRECT(ADDRESS(ROW()+(-1), COLUMN()+(0), 1))), 2)</f>
        <v>228.94</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0.331</v>
      </c>
      <c r="F13" s="13">
        <v>32.35</v>
      </c>
      <c r="G13" s="13">
        <f ca="1">ROUND(INDIRECT(ADDRESS(ROW()+(0), COLUMN()+(-2), 1))*INDIRECT(ADDRESS(ROW()+(0), COLUMN()+(-1), 1)), 2)</f>
        <v>10.71</v>
      </c>
    </row>
    <row r="14" spans="1:7" ht="13.50" thickBot="1" customHeight="1">
      <c r="A14" s="1" t="s">
        <v>20</v>
      </c>
      <c r="B14" s="1"/>
      <c r="C14" s="10" t="s">
        <v>21</v>
      </c>
      <c r="D14" s="1" t="s">
        <v>22</v>
      </c>
      <c r="E14" s="12">
        <v>0.331</v>
      </c>
      <c r="F14" s="14">
        <v>21.82</v>
      </c>
      <c r="G14" s="14">
        <f ca="1">ROUND(INDIRECT(ADDRESS(ROW()+(0), COLUMN()+(-2), 1))*INDIRECT(ADDRESS(ROW()+(0), COLUMN()+(-1), 1)), 2)</f>
        <v>7.22</v>
      </c>
    </row>
    <row r="15" spans="1:7" ht="13.50" thickBot="1" customHeight="1">
      <c r="A15" s="15"/>
      <c r="B15" s="15"/>
      <c r="C15" s="15"/>
      <c r="D15" s="15"/>
      <c r="E15" s="9" t="s">
        <v>23</v>
      </c>
      <c r="F15" s="9"/>
      <c r="G15" s="17">
        <f ca="1">ROUND(SUM(INDIRECT(ADDRESS(ROW()+(-1), COLUMN()+(0), 1)),INDIRECT(ADDRESS(ROW()+(-2), COLUMN()+(0), 1))), 2)</f>
        <v>17.93</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246.87</v>
      </c>
      <c r="G17" s="14">
        <f ca="1">ROUND(INDIRECT(ADDRESS(ROW()+(0), COLUMN()+(-2), 1))*INDIRECT(ADDRESS(ROW()+(0), COLUMN()+(-1), 1))/100, 2)</f>
        <v>4.94</v>
      </c>
    </row>
    <row r="18" spans="1:7" ht="13.50" thickBot="1" customHeight="1">
      <c r="A18" s="21" t="s">
        <v>27</v>
      </c>
      <c r="B18" s="21"/>
      <c r="C18" s="22"/>
      <c r="D18" s="23"/>
      <c r="E18" s="24" t="s">
        <v>28</v>
      </c>
      <c r="F18" s="25"/>
      <c r="G18" s="26">
        <f ca="1">ROUND(SUM(INDIRECT(ADDRESS(ROW()+(-1), COLUMN()+(0), 1)),INDIRECT(ADDRESS(ROW()+(-3), COLUMN()+(0), 1)),INDIRECT(ADDRESS(ROW()+(-7), COLUMN()+(0), 1))), 2)</f>
        <v>251.81</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