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<sst xmlns="http://schemas.openxmlformats.org/spreadsheetml/2006/main" count="35" uniqueCount="35">
  <si>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</si>
  <si>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LGS031</t>
  </si>
  <si>
    <t xml:space="preserve">Ud</t>
  </si>
  <si>
    <t xml:space="preserve">Puerta seccional para garaje, de paneles sándwich aislantes de aluminio.</t>
  </si>
  <si>
    <r>
      <rPr>
        <sz val="8.25"/>
        <color rgb="FF000000"/>
        <rFont val="Arial"/>
        <family val="2"/>
      </rPr>
      <t xml:space="preserve">Puerta seccional para garaje, formada por persianas de textura en relieve, con cuarterones, de panel sándwich de aluminio con núcleo aislante de espuma de poliuretano, 250x250 cm, con acabado plastificado con PVC (imitación madera), con apertura manual.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</si>
  <si>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</si>
  <si>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</si>
  <si>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</si>
  <si>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</si>
  <si>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</si>
  <si>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</si>
  <si>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</si>
  <si>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mt26pgs010gc</t>
  </si>
  <si>
    <t xml:space="preserve">Ud</t>
  </si>
  <si>
    <t xml:space="preserve">Puerta seccional para garaje, formada por persianas de textura en relieve, con cuarterones, de panel sándwich de aluminio con núcleo aislante de espuma de poliuretano, 250x250 cm, con acabado plastificado con PVC (imitación madera), cajón recogedor forrado, torno, muelles de torsión, poleas, guías, accesorios y cerradura central con llave de seguridad.</t>
  </si>
  <si>
    <t xml:space="preserve">Subtotal materiales: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</si>
  <si>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</si>
  <si>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</si>
  <si>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</si>
  <si>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</si>
  <si>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</si>
  <si>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</si>
  <si>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</si>
  <si>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mo018</t>
  </si>
  <si>
    <t xml:space="preserve">h</t>
  </si>
  <si>
    <t xml:space="preserve">Operario carpintero metálico.</t>
  </si>
  <si>
    <t xml:space="preserve">mo059</t>
  </si>
  <si>
    <t xml:space="preserve">h</t>
  </si>
  <si>
    <t xml:space="preserve">Oficial carpintero metálico.</t>
  </si>
  <si>
    <t xml:space="preserve">Subtotal mano de obra:</t>
  </si>
  <si>
    <t xml:space="preserve">Herramientas</t>
  </si>
  <si>
    <t xml:space="preserve">%</t>
  </si>
  <si>
    <t xml:space="preserve">Herramientas</t>
  </si>
  <si>
    <t xml:space="preserve">Coste de mantenimiento decenal: S/. 1.096,09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</si>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</sst>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1.91"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5221.54</v>
      </c>
      <c r="H10" s="14">
        <f ca="1">ROUND(INDIRECT(ADDRESS(ROW()+(0), COLUMN()+(-2), 1))*INDIRECT(ADDRESS(ROW()+(0), COLUMN()+(-1), 1)), 2)</f>
        <v>5221.54</v>
      </c>
    </row>
    <row r="11" spans="1:8" ht="13.50" thickBot="1" customHeight="1">
      <c r="A11" s="15"/>
      <c r="B11" s="15"/>
      <c r="C11" s="15"/>
      <c r="D11" s="15"/>
      <c r="E11" s="15"/>
      <c r="F11" s="9" t="s">
        <v>15</v>
      </c>
      <c r="G11" s="9"/>
      <c r="H11" s="17">
        <f ca="1">ROUND(SUM(INDIRECT(ADDRESS(ROW()+(-1), COLUMN()+(0), 1))), 2)</f>
        <v>5221.54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0.851</v>
      </c>
      <c r="G13" s="13">
        <v>31.48</v>
      </c>
      <c r="H13" s="13">
        <f ca="1">ROUND(INDIRECT(ADDRESS(ROW()+(0), COLUMN()+(-2), 1))*INDIRECT(ADDRESS(ROW()+(0), COLUMN()+(-1), 1)), 2)</f>
        <v>26.79</v>
      </c>
    </row>
    <row r="14" spans="1:8" ht="13.50" thickBot="1" customHeight="1">
      <c r="A14" s="1" t="s">
        <v>20</v>
      </c>
      <c r="B14" s="1"/>
      <c r="C14" s="10" t="s">
        <v>21</v>
      </c>
      <c r="D14" s="10"/>
      <c r="E14" s="1" t="s">
        <v>22</v>
      </c>
      <c r="F14" s="11">
        <v>0.851</v>
      </c>
      <c r="G14" s="13">
        <v>21.05</v>
      </c>
      <c r="H14" s="13">
        <f ca="1">ROUND(INDIRECT(ADDRESS(ROW()+(0), COLUMN()+(-2), 1))*INDIRECT(ADDRESS(ROW()+(0), COLUMN()+(-1), 1)), 2)</f>
        <v>17.91</v>
      </c>
    </row>
    <row r="15" spans="1:8" ht="13.50" thickBot="1" customHeight="1">
      <c r="A15" s="1" t="s">
        <v>23</v>
      </c>
      <c r="B15" s="1"/>
      <c r="C15" s="10" t="s">
        <v>24</v>
      </c>
      <c r="D15" s="10"/>
      <c r="E15" s="1" t="s">
        <v>25</v>
      </c>
      <c r="F15" s="11">
        <v>1.985</v>
      </c>
      <c r="G15" s="13">
        <v>31.89</v>
      </c>
      <c r="H15" s="13">
        <f ca="1">ROUND(INDIRECT(ADDRESS(ROW()+(0), COLUMN()+(-2), 1))*INDIRECT(ADDRESS(ROW()+(0), COLUMN()+(-1), 1)), 2)</f>
        <v>63.3</v>
      </c>
    </row>
    <row r="16" spans="1:8" ht="13.50" thickBot="1" customHeight="1">
      <c r="A16" s="1" t="s">
        <v>26</v>
      </c>
      <c r="B16" s="1"/>
      <c r="C16" s="10" t="s">
        <v>27</v>
      </c>
      <c r="D16" s="10"/>
      <c r="E16" s="1" t="s">
        <v>28</v>
      </c>
      <c r="F16" s="12">
        <v>1.985</v>
      </c>
      <c r="G16" s="14">
        <v>21.9</v>
      </c>
      <c r="H16" s="14">
        <f ca="1">ROUND(INDIRECT(ADDRESS(ROW()+(0), COLUMN()+(-2), 1))*INDIRECT(ADDRESS(ROW()+(0), COLUMN()+(-1), 1)), 2)</f>
        <v>43.47</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2)</f>
        <v>151.47</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2">
        <v>2</v>
      </c>
      <c r="G19" s="14">
        <f ca="1">ROUND(SUM(INDIRECT(ADDRESS(ROW()+(-2), COLUMN()+(1), 1)),INDIRECT(ADDRESS(ROW()+(-8), COLUMN()+(1), 1))), 2)</f>
        <v>5373.01</v>
      </c>
      <c r="H19" s="14">
        <f ca="1">ROUND(INDIRECT(ADDRESS(ROW()+(0), COLUMN()+(-2), 1))*INDIRECT(ADDRESS(ROW()+(0), COLUMN()+(-1), 1))/100, 2)</f>
        <v>107.46</v>
      </c>
    </row>
    <row r="20" spans="1:8" ht="13.50" thickBot="1" customHeight="1">
      <c r="A20" s="21" t="s">
        <v>33</v>
      </c>
      <c r="B20" s="21"/>
      <c r="C20" s="22"/>
      <c r="D20" s="22"/>
      <c r="E20" s="23"/>
      <c r="F20" s="24" t="s">
        <v>34</v>
      </c>
      <c r="G20" s="25"/>
      <c r="H20" s="26">
        <f ca="1">ROUND(SUM(INDIRECT(ADDRESS(ROW()+(-1), COLUMN()+(0), 1)),INDIRECT(ADDRESS(ROW()+(-3), COLUMN()+(0), 1)),INDIRECT(ADDRESS(ROW()+(-9), COLUMN()+(0), 1))), 2)</f>
        <v>5480.47</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