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<sst xmlns="http://schemas.openxmlformats.org/spreadsheetml/2006/main" count="35" uniqueCount="35">
  <si>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</si>
  <si>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LIS010</t>
  </si>
  <si>
    <t xml:space="preserve">Ud</t>
  </si>
  <si>
    <t xml:space="preserve">Puerta de servicio corrediza.</t>
  </si>
  <si>
    <r>
      <rPr>
        <sz val="8.25"/>
        <color rgb="FF000000"/>
        <rFont val="Arial"/>
        <family val="2"/>
      </rPr>
      <t xml:space="preserve">Puerta de servicio corrediza, con sistema de guiado elevado, 1000x2000 mm. HOJA: de 40 mm de espesor, con bastidor de perfil estructural de aluminio lacado en color blanco, revestimiento en ambas caras de plancha de acero galvanizado de 0,6 mm de espesor, acabado lacado, color blanco y alma de espuma de poliisocianurato, inyectada a alta presión, Euroclase B-s1, d0 de reacción al fuego, con marco de aluminio extrusionado acabado lacado y doble burlete perimetral sobre soporte de PVC; ACCESORIOS: cerradura con llave, con posibilidad de apertura desde el interior y mirilla rectangular.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</si>
  <si>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</si>
  <si>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</si>
  <si>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</si>
  <si>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</si>
  <si>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</si>
  <si>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</si>
  <si>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</si>
  <si>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mt26pse100aa</t>
  </si>
  <si>
    <t xml:space="preserve">Ud</t>
  </si>
  <si>
    <t xml:space="preserve">Puerta de servicio corrediza, con sistema de guiado elevado, 1000x2000 mm, de 40 mm de espesor, con bastidor de perfil estructural de aluminio lacado en color blanco, revestimiento en ambas caras de plancha de acero galvanizado de 0,6 mm de espesor, acabado lacado, color blanco y alma de espuma de poliisocianurato, inyectada a alta presión, Euroclase B-s1, d0 de reacción al fuego, con marco de aluminio extrusionado acabado lacado y doble burlete perimetral sobre soporte de PVC.</t>
  </si>
  <si>
    <t xml:space="preserve">mt23var020b</t>
  </si>
  <si>
    <t xml:space="preserve">Ud</t>
  </si>
  <si>
    <t xml:space="preserve">Kit de cerradura con llave, con posibilidad de apertura desde el interior, para puerta de servicio.</t>
  </si>
  <si>
    <t xml:space="preserve">mt23var021a</t>
  </si>
  <si>
    <t xml:space="preserve">Ud</t>
  </si>
  <si>
    <t xml:space="preserve">Kit de mirilla rectangular fija, de metacrilato de 6 mm de espesor, de 400x400 mm, para puerta de servicio.</t>
  </si>
  <si>
    <t xml:space="preserve">Subtotal materiales:</t>
  </si>
  <si>
    <t xml:space="preserve">Mano de obra</t>
  </si>
  <si>
    <t xml:space="preserve">mo011</t>
  </si>
  <si>
    <t xml:space="preserve">h</t>
  </si>
  <si>
    <t xml:space="preserve">Operario de montaje.</t>
  </si>
  <si>
    <t xml:space="preserve">mo080</t>
  </si>
  <si>
    <t xml:space="preserve">h</t>
  </si>
  <si>
    <t xml:space="preserve">Oficial de montaje.</t>
  </si>
  <si>
    <t xml:space="preserve">Subtotal mano de obra:</t>
  </si>
  <si>
    <t xml:space="preserve">Herramientas</t>
  </si>
  <si>
    <t xml:space="preserve">%</t>
  </si>
  <si>
    <t xml:space="preserve">Herramientas</t>
  </si>
  <si>
    <t xml:space="preserve">Coste de mantenimiento decenal: S/. 648,21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</si>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</sst>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1.05</v>
      </c>
      <c r="F10" s="12">
        <v>4647.19</v>
      </c>
      <c r="G10" s="12">
        <f ca="1">ROUND(INDIRECT(ADDRESS(ROW()+(0), COLUMN()+(-2), 1))*INDIRECT(ADDRESS(ROW()+(0), COLUMN()+(-1), 1)), 2)</f>
        <v>4879.55</v>
      </c>
    </row>
    <row r="11" spans="1:7" ht="24.00" thickBot="1" customHeight="1">
      <c r="A11" s="1" t="s">
        <v>15</v>
      </c>
      <c r="B11" s="1"/>
      <c r="C11" s="10" t="s">
        <v>16</v>
      </c>
      <c r="D11" s="1" t="s">
        <v>17</v>
      </c>
      <c r="E11" s="11">
        <v>1</v>
      </c>
      <c r="F11" s="12">
        <v>1620.45</v>
      </c>
      <c r="G11" s="12">
        <f ca="1">ROUND(INDIRECT(ADDRESS(ROW()+(0), COLUMN()+(-2), 1))*INDIRECT(ADDRESS(ROW()+(0), COLUMN()+(-1), 1)), 2)</f>
        <v>1620.45</v>
      </c>
    </row>
    <row r="12" spans="1:7" ht="24.00" thickBot="1" customHeight="1">
      <c r="A12" s="1" t="s">
        <v>18</v>
      </c>
      <c r="B12" s="1"/>
      <c r="C12" s="10" t="s">
        <v>19</v>
      </c>
      <c r="D12" s="1" t="s">
        <v>20</v>
      </c>
      <c r="E12" s="13">
        <v>1</v>
      </c>
      <c r="F12" s="14">
        <v>1215.34</v>
      </c>
      <c r="G12" s="14">
        <f ca="1">ROUND(INDIRECT(ADDRESS(ROW()+(0), COLUMN()+(-2), 1))*INDIRECT(ADDRESS(ROW()+(0), COLUMN()+(-1), 1)), 2)</f>
        <v>1215.34</v>
      </c>
    </row>
    <row r="13" spans="1:7" ht="13.50" thickBot="1" customHeight="1">
      <c r="A13" s="15"/>
      <c r="B13" s="15"/>
      <c r="C13" s="15"/>
      <c r="D13" s="15"/>
      <c r="E13" s="9" t="s">
        <v>21</v>
      </c>
      <c r="F13" s="9"/>
      <c r="G13" s="17">
        <f ca="1">ROUND(SUM(INDIRECT(ADDRESS(ROW()+(-1), COLUMN()+(0), 1)),INDIRECT(ADDRESS(ROW()+(-2), COLUMN()+(0), 1)),INDIRECT(ADDRESS(ROW()+(-3), COLUMN()+(0), 1))), 2)</f>
        <v>7715.34</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4.213</v>
      </c>
      <c r="F15" s="12">
        <v>32.35</v>
      </c>
      <c r="G15" s="12">
        <f ca="1">ROUND(INDIRECT(ADDRESS(ROW()+(0), COLUMN()+(-2), 1))*INDIRECT(ADDRESS(ROW()+(0), COLUMN()+(-1), 1)), 2)</f>
        <v>136.29</v>
      </c>
    </row>
    <row r="16" spans="1:7" ht="13.50" thickBot="1" customHeight="1">
      <c r="A16" s="1" t="s">
        <v>26</v>
      </c>
      <c r="B16" s="1"/>
      <c r="C16" s="10" t="s">
        <v>27</v>
      </c>
      <c r="D16" s="1" t="s">
        <v>28</v>
      </c>
      <c r="E16" s="13">
        <v>4.213</v>
      </c>
      <c r="F16" s="14">
        <v>21.86</v>
      </c>
      <c r="G16" s="14">
        <f ca="1">ROUND(INDIRECT(ADDRESS(ROW()+(0), COLUMN()+(-2), 1))*INDIRECT(ADDRESS(ROW()+(0), COLUMN()+(-1), 1)), 2)</f>
        <v>92.1</v>
      </c>
    </row>
    <row r="17" spans="1:7" ht="13.50" thickBot="1" customHeight="1">
      <c r="A17" s="15"/>
      <c r="B17" s="15"/>
      <c r="C17" s="15"/>
      <c r="D17" s="15"/>
      <c r="E17" s="9" t="s">
        <v>29</v>
      </c>
      <c r="F17" s="9"/>
      <c r="G17" s="17">
        <f ca="1">ROUND(SUM(INDIRECT(ADDRESS(ROW()+(-1), COLUMN()+(0), 1)),INDIRECT(ADDRESS(ROW()+(-2), COLUMN()+(0), 1))), 2)</f>
        <v>228.39</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7943.73</v>
      </c>
      <c r="G19" s="14">
        <f ca="1">ROUND(INDIRECT(ADDRESS(ROW()+(0), COLUMN()+(-2), 1))*INDIRECT(ADDRESS(ROW()+(0), COLUMN()+(-1), 1))/100, 2)</f>
        <v>158.87</v>
      </c>
    </row>
    <row r="20" spans="1:7" ht="13.50" thickBot="1" customHeight="1">
      <c r="A20" s="21" t="s">
        <v>33</v>
      </c>
      <c r="B20" s="21"/>
      <c r="C20" s="22"/>
      <c r="D20" s="23"/>
      <c r="E20" s="24" t="s">
        <v>34</v>
      </c>
      <c r="F20" s="25"/>
      <c r="G20" s="26">
        <f ca="1">ROUND(SUM(INDIRECT(ADDRESS(ROW()+(-1), COLUMN()+(0), 1)),INDIRECT(ADDRESS(ROW()+(-3), COLUMN()+(0), 1)),INDIRECT(ADDRESS(ROW()+(-7), COLUMN()+(0), 1))), 2)</f>
        <v>8102.6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