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<sst xmlns="http://schemas.openxmlformats.org/spreadsheetml/2006/main" count="46" uniqueCount="46">
  <si>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</si>
  <si>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UAO020</t>
  </si>
  <si>
    <t xml:space="preserve">Ud</t>
  </si>
  <si>
    <t xml:space="preserve">Pozo de bombeo prefabricado, de polietileno.</t>
  </si>
  <si>
    <r>
      <rPr>
        <sz val="8.25"/>
        <color rgb="FF000000"/>
        <rFont val="Arial"/>
        <family val="2"/>
      </rPr>
      <t xml:space="preserve">Pozo de bombeo, monobloque, de polietileno de alta densidad, de 800 mm de diámetro nominal y 1,5 m de altura nominal, sobre falso piso de 30 cm de espesor de concreto armado f'c=350 kg/cm² (35 MPa), no expuesto a ciclos de congelamiento y deshielo, exposición a sulfatos moderada, con baja permeabilidad en exposición al agua, expuesto a cloruros provenientes de productos descongelantes, sal, agua salobre, agua del mar, o salpicaduras del mismo origen, tamaño máximo del agregado 19 mm, consistencia blanda, encastre del cuerpo del colector 10 cm en dicha falso piso, ligeramente armada con malla electrosoldada Q-335 cocada 150x150 mm de acero trefilado corrugado ASTM A 82-94 y losa alrededor del acceso del cono de 150x150 cm y 20 cm de espesor de concreto simple f'c=315 kg/cm² (31 MPa), no expuesto a ciclos de congelamiento y deshielo, exposición a sulfatos severa, con baja permeabilidad en exposición al agua, no expuesto a cloruros, tamaño máximo del agregado 19 mm, consistencia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el equipo de bombeo,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</si>
  <si>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</si>
  <si>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</si>
  <si>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</si>
  <si>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</si>
  <si>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</si>
  <si>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</si>
  <si>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</si>
  <si>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mt10haf055hqc</t>
  </si>
  <si>
    <t xml:space="preserve">m³</t>
  </si>
  <si>
    <t xml:space="preserve">Concreto f'c=350 kg/cm² (35 MPa), no expuesto a ciclos de congelamiento y deshielo, exposición a sulfatos moderada, con baja permeabilidad en exposición al agua, expuesto a cloruros provenientes de productos descongelantes, sal, agua salobre, agua del mar, o salpicaduras del mismo origen, tamaño máximo del agregado 19 mm, consistencia blanda, premezclado en planta, según el Reglamento Nacional de Edificaciones NTE E.060.</t>
  </si>
  <si>
    <t xml:space="preserve">mt07ame090ljc</t>
  </si>
  <si>
    <t xml:space="preserve">m²</t>
  </si>
  <si>
    <t xml:space="preserve">Malla electrosoldada Q-335 cocada 150x150 mm, con alambres longitudinales de 8 mm de diámetro y alambres transversales de 8,0 mm de diámetro, de acero trefilado corrugado ASTM A 82-94, según ASTM A 185.</t>
  </si>
  <si>
    <t xml:space="preserve">mt11ras180aa</t>
  </si>
  <si>
    <t xml:space="preserve">Ud</t>
  </si>
  <si>
    <t xml:space="preserve">Pozo de bombeo, monobloque, de polietileno de alta densidad, de 800 mm de diámetro nominal y 1,5 m de altura nominal, con cono reductor de 600 mm de diámetro nominal en el acceso, con la escalera instalada, base con superficie lisa, una entrada con manguito de unión con junta elástica de 250 mm de diámetro, una salida de impulsión con conexión embridada de 90 mm de diámetro y tubo para ventilación.</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</si>
  <si>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</si>
  <si>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</si>
  <si>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</si>
  <si>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</si>
  <si>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</si>
  <si>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</si>
  <si>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</si>
  <si>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</si>
  <si>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</si>
  <si>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</si>
  <si>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</si>
  <si>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</si>
  <si>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</si>
  <si>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</si>
  <si>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</si>
  <si>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</si>
  <si>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</si>
  <si>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</si>
  <si>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</si>
  <si>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</si>
  <si>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</si>
  <si>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</si>
  <si>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</si>
  <si>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160,58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</si>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</sst>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9.19" customWidth="1"/>
    <col min="5" max="5" width="12.07" customWidth="1"/>
    <col min="6" max="6" width="13.94"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0.398</v>
      </c>
      <c r="F10" s="12">
        <v>285.44</v>
      </c>
      <c r="G10" s="12">
        <f ca="1">ROUND(INDIRECT(ADDRESS(ROW()+(0), COLUMN()+(-2), 1))*INDIRECT(ADDRESS(ROW()+(0), COLUMN()+(-1), 1)), 2)</f>
        <v>113.61</v>
      </c>
    </row>
    <row r="11" spans="1:7" ht="34.50" thickBot="1" customHeight="1">
      <c r="A11" s="1" t="s">
        <v>15</v>
      </c>
      <c r="B11" s="1"/>
      <c r="C11" s="10" t="s">
        <v>16</v>
      </c>
      <c r="D11" s="1" t="s">
        <v>17</v>
      </c>
      <c r="E11" s="11">
        <v>1.327</v>
      </c>
      <c r="F11" s="12">
        <v>24.24</v>
      </c>
      <c r="G11" s="12">
        <f ca="1">ROUND(INDIRECT(ADDRESS(ROW()+(0), COLUMN()+(-2), 1))*INDIRECT(ADDRESS(ROW()+(0), COLUMN()+(-1), 1)), 2)</f>
        <v>32.17</v>
      </c>
    </row>
    <row r="12" spans="1:7" ht="66.00" thickBot="1" customHeight="1">
      <c r="A12" s="1" t="s">
        <v>18</v>
      </c>
      <c r="B12" s="1"/>
      <c r="C12" s="10" t="s">
        <v>19</v>
      </c>
      <c r="D12" s="1" t="s">
        <v>20</v>
      </c>
      <c r="E12" s="11">
        <v>1</v>
      </c>
      <c r="F12" s="12">
        <v>2559.18</v>
      </c>
      <c r="G12" s="12">
        <f ca="1">ROUND(INDIRECT(ADDRESS(ROW()+(0), COLUMN()+(-2), 1))*INDIRECT(ADDRESS(ROW()+(0), COLUMN()+(-1), 1)), 2)</f>
        <v>2559.18</v>
      </c>
    </row>
    <row r="13" spans="1:7" ht="55.50" thickBot="1" customHeight="1">
      <c r="A13" s="1" t="s">
        <v>21</v>
      </c>
      <c r="B13" s="1"/>
      <c r="C13" s="10" t="s">
        <v>22</v>
      </c>
      <c r="D13" s="1" t="s">
        <v>23</v>
      </c>
      <c r="E13" s="11">
        <v>0.349</v>
      </c>
      <c r="F13" s="12">
        <v>271.32</v>
      </c>
      <c r="G13" s="12">
        <f ca="1">ROUND(INDIRECT(ADDRESS(ROW()+(0), COLUMN()+(-2), 1))*INDIRECT(ADDRESS(ROW()+(0), COLUMN()+(-1), 1)), 2)</f>
        <v>94.69</v>
      </c>
    </row>
    <row r="14" spans="1:7" ht="34.50" thickBot="1" customHeight="1">
      <c r="A14" s="1" t="s">
        <v>24</v>
      </c>
      <c r="B14" s="1"/>
      <c r="C14" s="10" t="s">
        <v>25</v>
      </c>
      <c r="D14" s="1" t="s">
        <v>26</v>
      </c>
      <c r="E14" s="13">
        <v>1</v>
      </c>
      <c r="F14" s="14">
        <v>207.68</v>
      </c>
      <c r="G14" s="14">
        <f ca="1">ROUND(INDIRECT(ADDRESS(ROW()+(0), COLUMN()+(-2), 1))*INDIRECT(ADDRESS(ROW()+(0), COLUMN()+(-1), 1)), 2)</f>
        <v>207.68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3007.33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0.259</v>
      </c>
      <c r="F17" s="14">
        <v>166.92</v>
      </c>
      <c r="G17" s="14">
        <f ca="1">ROUND(INDIRECT(ADDRESS(ROW()+(0), COLUMN()+(-2), 1))*INDIRECT(ADDRESS(ROW()+(0), COLUMN()+(-1), 1)), 2)</f>
        <v>43.23</v>
      </c>
    </row>
    <row r="18" spans="1:7" ht="13.50" thickBot="1" customHeight="1">
      <c r="A18" s="15"/>
      <c r="B18" s="15"/>
      <c r="C18" s="15"/>
      <c r="D18" s="15"/>
      <c r="E18" s="9" t="s">
        <v>32</v>
      </c>
      <c r="F18" s="9"/>
      <c r="G18" s="17">
        <f ca="1">ROUND(SUM(INDIRECT(ADDRESS(ROW()+(-1), COLUMN()+(0), 1))), 2)</f>
        <v>43.23</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2.325</v>
      </c>
      <c r="F20" s="12">
        <v>31.29</v>
      </c>
      <c r="G20" s="12">
        <f ca="1">ROUND(INDIRECT(ADDRESS(ROW()+(0), COLUMN()+(-2), 1))*INDIRECT(ADDRESS(ROW()+(0), COLUMN()+(-1), 1)), 2)</f>
        <v>72.75</v>
      </c>
    </row>
    <row r="21" spans="1:7" ht="13.50" thickBot="1" customHeight="1">
      <c r="A21" s="1" t="s">
        <v>37</v>
      </c>
      <c r="B21" s="1"/>
      <c r="C21" s="10" t="s">
        <v>38</v>
      </c>
      <c r="D21" s="1" t="s">
        <v>39</v>
      </c>
      <c r="E21" s="13">
        <v>1.163</v>
      </c>
      <c r="F21" s="14">
        <v>21.72</v>
      </c>
      <c r="G21" s="14">
        <f ca="1">ROUND(INDIRECT(ADDRESS(ROW()+(0), COLUMN()+(-2), 1))*INDIRECT(ADDRESS(ROW()+(0), COLUMN()+(-1), 1)), 2)</f>
        <v>25.26</v>
      </c>
    </row>
    <row r="22" spans="1:7" ht="13.50" thickBot="1" customHeight="1">
      <c r="A22" s="15"/>
      <c r="B22" s="15"/>
      <c r="C22" s="15"/>
      <c r="D22" s="15"/>
      <c r="E22" s="9" t="s">
        <v>40</v>
      </c>
      <c r="F22" s="9"/>
      <c r="G22" s="17">
        <f ca="1">ROUND(SUM(INDIRECT(ADDRESS(ROW()+(-1), COLUMN()+(0), 1)),INDIRECT(ADDRESS(ROW()+(-2), COLUMN()+(0), 1))), 2)</f>
        <v>98.01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3148.57</v>
      </c>
      <c r="G24" s="14">
        <f ca="1">ROUND(INDIRECT(ADDRESS(ROW()+(0), COLUMN()+(-2), 1))*INDIRECT(ADDRESS(ROW()+(0), COLUMN()+(-1), 1))/100, 2)</f>
        <v>62.97</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3211.54</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