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<sst xmlns="http://schemas.openxmlformats.org/spreadsheetml/2006/main" count="49" uniqueCount="49">
  <si>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</si>
  <si>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UJP010</t>
  </si>
  <si>
    <t xml:space="preserve">Ud</t>
  </si>
  <si>
    <t xml:space="preserve">Siembra de árbol.</t>
  </si>
  <si>
    <r>
      <rPr>
        <sz val="8.25"/>
        <color rgb="FF000000"/>
        <rFont val="Arial"/>
        <family val="2"/>
      </rPr>
      <t xml:space="preserve">Siembra de Olivo (Olea europaea), de 125 a 150 cm de diámetro, en hoyo de 200x200x80 cm realizado con medios mecánicos; suministro con cepellón. Incluso tierra vegetal cribada y substratos vegetales fertilizados.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</si>
  <si>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</si>
  <si>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</si>
  <si>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</si>
  <si>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</si>
  <si>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</si>
  <si>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</si>
  <si>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</si>
  <si>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mt48eol010d</t>
  </si>
  <si>
    <t xml:space="preserve">Ud</t>
  </si>
  <si>
    <t xml:space="preserve">Olivo (Olea europaea), de 125 a 150 cm de diámetro; suministro con cepellón.</t>
  </si>
  <si>
    <t xml:space="preserve">mt48tie030a</t>
  </si>
  <si>
    <t xml:space="preserve">m³</t>
  </si>
  <si>
    <t xml:space="preserve">Tierra vegetal cribada, suministrada a granel.</t>
  </si>
  <si>
    <t xml:space="preserve">mt48tie020</t>
  </si>
  <si>
    <t xml:space="preserve">kg</t>
  </si>
  <si>
    <t xml:space="preserve">Abono mineral complejo NPK 15-15-15.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</si>
  <si>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</si>
  <si>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</si>
  <si>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</si>
  <si>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</si>
  <si>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Equipos</t>
  </si>
  <si>
    <t xml:space="preserve">mq01exn020a</t>
  </si>
  <si>
    <t xml:space="preserve">h</t>
  </si>
  <si>
    <t xml:space="preserve">Retroexcavadora hidráulica sobre neumáticos, de 105 kW.</t>
  </si>
  <si>
    <t xml:space="preserve">mq04dua020b</t>
  </si>
  <si>
    <t xml:space="preserve">h</t>
  </si>
  <si>
    <t xml:space="preserve">Dumper de descarga frontal de 2 t de carga útil.</t>
  </si>
  <si>
    <t xml:space="preserve">mq04cag010b</t>
  </si>
  <si>
    <t xml:space="preserve">h</t>
  </si>
  <si>
    <t xml:space="preserve">Camión con grúa de hasta 10 t.</t>
  </si>
  <si>
    <t xml:space="preserve">Subtotal equipos:</t>
  </si>
  <si>
    <t xml:space="preserve">Mano de obra</t>
  </si>
  <si>
    <t xml:space="preserve">mo040</t>
  </si>
  <si>
    <t xml:space="preserve">h</t>
  </si>
  <si>
    <t xml:space="preserve">Operario jardinero.</t>
  </si>
  <si>
    <t xml:space="preserve">mo115</t>
  </si>
  <si>
    <t xml:space="preserve">h</t>
  </si>
  <si>
    <t xml:space="preserve">Peón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</si>
  <si>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</si>
  <si>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</si>
  <si>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</si>
  <si>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</si>
  <si>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2.686,93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</si>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</sst>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8.67" customWidth="1"/>
    <col min="4" max="4" width="65.79" customWidth="1"/>
    <col min="5" max="5" width="13.09" customWidth="1"/>
    <col min="6" max="6" width="14.62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1824.81</v>
      </c>
      <c r="G10" s="12">
        <f ca="1">ROUND(INDIRECT(ADDRESS(ROW()+(0), COLUMN()+(-2), 1))*INDIRECT(ADDRESS(ROW()+(0), COLUMN()+(-1), 1)), 2)</f>
        <v>1824.81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0.4</v>
      </c>
      <c r="F11" s="12">
        <v>73.77</v>
      </c>
      <c r="G11" s="12">
        <f ca="1">ROUND(INDIRECT(ADDRESS(ROW()+(0), COLUMN()+(-2), 1))*INDIRECT(ADDRESS(ROW()+(0), COLUMN()+(-1), 1)), 2)</f>
        <v>29.51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45</v>
      </c>
      <c r="F12" s="12">
        <v>2.57</v>
      </c>
      <c r="G12" s="12">
        <f ca="1">ROUND(INDIRECT(ADDRESS(ROW()+(0), COLUMN()+(-2), 1))*INDIRECT(ADDRESS(ROW()+(0), COLUMN()+(-1), 1)), 2)</f>
        <v>115.65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0.2</v>
      </c>
      <c r="F13" s="14">
        <v>4.66</v>
      </c>
      <c r="G13" s="14">
        <f ca="1">ROUND(INDIRECT(ADDRESS(ROW()+(0), COLUMN()+(-2), 1))*INDIRECT(ADDRESS(ROW()+(0), COLUMN()+(-1), 1)), 2)</f>
        <v>0.93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1970.9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2.318</v>
      </c>
      <c r="F16" s="12">
        <v>156.46</v>
      </c>
      <c r="G16" s="12">
        <f ca="1">ROUND(INDIRECT(ADDRESS(ROW()+(0), COLUMN()+(-2), 1))*INDIRECT(ADDRESS(ROW()+(0), COLUMN()+(-1), 1)), 2)</f>
        <v>362.67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0.232</v>
      </c>
      <c r="F17" s="12">
        <v>31.29</v>
      </c>
      <c r="G17" s="12">
        <f ca="1">ROUND(INDIRECT(ADDRESS(ROW()+(0), COLUMN()+(-2), 1))*INDIRECT(ADDRESS(ROW()+(0), COLUMN()+(-1), 1)), 2)</f>
        <v>7.26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1.159</v>
      </c>
      <c r="F18" s="14">
        <v>189.03</v>
      </c>
      <c r="G18" s="14">
        <f ca="1">ROUND(INDIRECT(ADDRESS(ROW()+(0), COLUMN()+(-2), 1))*INDIRECT(ADDRESS(ROW()+(0), COLUMN()+(-1), 1)), 2)</f>
        <v>219.09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1)),INDIRECT(ADDRESS(ROW()+(-3), COLUMN()+(0), 1))), 2)</f>
        <v>589.02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1">
        <v>4.097</v>
      </c>
      <c r="F21" s="12">
        <v>31.29</v>
      </c>
      <c r="G21" s="12">
        <f ca="1">ROUND(INDIRECT(ADDRESS(ROW()+(0), COLUMN()+(-2), 1))*INDIRECT(ADDRESS(ROW()+(0), COLUMN()+(-1), 1)), 2)</f>
        <v>128.2</v>
      </c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3">
        <v>5.462</v>
      </c>
      <c r="F22" s="14">
        <v>20.92</v>
      </c>
      <c r="G22" s="14">
        <f ca="1">ROUND(INDIRECT(ADDRESS(ROW()+(0), COLUMN()+(-2), 1))*INDIRECT(ADDRESS(ROW()+(0), COLUMN()+(-1), 1)), 2)</f>
        <v>114.27</v>
      </c>
    </row>
    <row r="23" spans="1:7" ht="13.50" thickBot="1" customHeight="1">
      <c r="A23" s="15"/>
      <c r="B23" s="15"/>
      <c r="C23" s="15"/>
      <c r="D23" s="15"/>
      <c r="E23" s="9" t="s">
        <v>43</v>
      </c>
      <c r="F23" s="9"/>
      <c r="G23" s="17">
        <f ca="1">ROUND(SUM(INDIRECT(ADDRESS(ROW()+(-1), COLUMN()+(0), 1)),INDIRECT(ADDRESS(ROW()+(-2), COLUMN()+(0), 1))), 2)</f>
        <v>242.47</v>
      </c>
    </row>
    <row r="24" spans="1:7" ht="13.50" thickBot="1" customHeight="1">
      <c r="A24" s="15">
        <v>4</v>
      </c>
      <c r="B24" s="15"/>
      <c r="C24" s="15"/>
      <c r="D24" s="18" t="s">
        <v>44</v>
      </c>
      <c r="E24" s="18"/>
      <c r="F24" s="15"/>
      <c r="G24" s="15"/>
    </row>
    <row r="25" spans="1:7" ht="13.50" thickBot="1" customHeight="1">
      <c r="A25" s="19"/>
      <c r="B25" s="19"/>
      <c r="C25" s="20" t="s">
        <v>45</v>
      </c>
      <c r="D25" s="19" t="s">
        <v>46</v>
      </c>
      <c r="E25" s="13">
        <v>2</v>
      </c>
      <c r="F25" s="14">
        <f ca="1">ROUND(SUM(INDIRECT(ADDRESS(ROW()+(-2), COLUMN()+(1), 1)),INDIRECT(ADDRESS(ROW()+(-6), COLUMN()+(1), 1)),INDIRECT(ADDRESS(ROW()+(-11), COLUMN()+(1), 1))), 2)</f>
        <v>2802.39</v>
      </c>
      <c r="G25" s="14">
        <f ca="1">ROUND(INDIRECT(ADDRESS(ROW()+(0), COLUMN()+(-2), 1))*INDIRECT(ADDRESS(ROW()+(0), COLUMN()+(-1), 1))/100, 2)</f>
        <v>56.05</v>
      </c>
    </row>
    <row r="26" spans="1:7" ht="13.50" thickBot="1" customHeight="1">
      <c r="A26" s="21" t="s">
        <v>47</v>
      </c>
      <c r="B26" s="21"/>
      <c r="C26" s="22"/>
      <c r="D26" s="23"/>
      <c r="E26" s="24" t="s">
        <v>48</v>
      </c>
      <c r="F26" s="25"/>
      <c r="G26" s="26">
        <f ca="1">ROUND(SUM(INDIRECT(ADDRESS(ROW()+(-1), COLUMN()+(0), 1)),INDIRECT(ADDRESS(ROW()+(-3), COLUMN()+(0), 1)),INDIRECT(ADDRESS(ROW()+(-7), COLUMN()+(0), 1)),INDIRECT(ADDRESS(ROW()+(-12), COLUMN()+(0), 1))), 2)</f>
        <v>2858.44</v>
      </c>
    </row>
  </sheetData>
  <mergeCells count="3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A19:B19"/>
    <mergeCell ref="E19:F19"/>
    <mergeCell ref="A20:B20"/>
    <mergeCell ref="D20:E20"/>
    <mergeCell ref="A21:B21"/>
    <mergeCell ref="A22:B22"/>
    <mergeCell ref="A23:B23"/>
    <mergeCell ref="E23:F23"/>
    <mergeCell ref="A24:B24"/>
    <mergeCell ref="D24:E24"/>
    <mergeCell ref="A25:B25"/>
    <mergeCell ref="A26:D26"/>
    <mergeCell ref="E26:F26"/>
  </mergeCells>
  <pageMargins left="0.147638" right="0.147638" top="0.206693" bottom="0.206693" header="0.0" footer="0.0"/>
  <pageSetup paperSize="9" orientation="portrait"/>
  <rowBreaks count="0" manualBreakCount="0">
    </rowBreaks>
</worksheet>
</file>