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<sst xmlns="http://schemas.openxmlformats.org/spreadsheetml/2006/main" count="100" uniqueCount="100">
  <si>
    <t xml:space="preserve"/>
  </si>
  <si>
    <t xml:space="preserve">EHR015</t>
  </si>
  <si>
    <t xml:space="preserve">m²</t>
  </si>
  <si>
    <t xml:space="preserve">Losa aligerada con casetón recuperable.</t>
  </si>
  <si>
    <r>
      <rPr>
        <sz val="8.25"/>
        <color rgb="FF000000"/>
        <rFont val="Arial"/>
        <family val="2"/>
      </rPr>
      <t xml:space="preserve">Losa aligerada de concreto armado con casetón recuperable, horizontal, con 15% de zonas macizas, con altura libre de planta de hasta 3 m, canto total 30 = 25+5 cm, realizado con concreto f'c=210 kg/cm² (21 MPa), no expuesto a ciclos de congelamiento y deshielo, exposición a sulfatos insignificante, sin requerimiento de permeabilidad, no expuesto a cloruros, tamaño máximo del agregado 12,5 mm, consistencia blanda, preparado en obra, y vaciado con medios manuales, volumen 0,18 m³/m², y acero Grado 60 (fy=4200 kg/cm²) en zona de ábacos, viguetas y vigas de borde, cuantía 19 kg/m²; viguetas de concreto "in situ" de 12 cm de espesor, intereje 70 cm; casetón recuperable de PVC, 64x70x25 cm; capa de compresión de 5 cm de espesor, con armadura de reparto formada por malla electrosoldada Q-139 cocada 100x100 mm de acero trefilado corrugado ASTM A 82-94; montaje y desmontaje de sistema de encofrado continuo, con acabado visto con textura lisa, formado por: superficie encofrante de tableros de madera tratada, reforzados con varillas y perfiles, amortizables en 20 usos; estructura soporte horizontal de sopandas metálicas y accesorios de montaje, amortizables en 150 usos y estructura soporte vertical de puntales metálicos, amortizables en 150 usos, en zonas macizas y montaje y desmontaje de sistema de encofrado continuo, formado por: superficie encofrante de casetones recuperables; estructura soporte horizontal de portasopandas y guías metálicas y accesorios de montaje, amortizables en 150 usos y estructura soporte vertical de puntales metálicos, amortizables en 150 usos, en zonas aligeradas. Incluso alambre de atar, separadores, líquido desencofrante, para evitar la adherencia del concreto al encofrado y agente filmógeno, para el curado de concretos y morteros. El precio incluye el corte, doblado y conformado de la armadura en taller de obra y el montaje en el lugar definitivo de su colocación en obra, pero no incluye las columnas.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</si>
  <si>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</si>
  <si>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</si>
  <si>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</si>
  <si>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</si>
  <si>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</si>
  <si>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</si>
  <si>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</si>
  <si>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mt08eft035a</t>
  </si>
  <si>
    <t xml:space="preserve">m²</t>
  </si>
  <si>
    <t xml:space="preserve">Tablero de madera tratada, de 30 mm de espesor, reforzado con varillas y perfiles, para encofrado de losa aligerada con casetón recuperable, para dejar un acabado visto del concreto.</t>
  </si>
  <si>
    <t xml:space="preserve">mt08eva030</t>
  </si>
  <si>
    <t xml:space="preserve">m²</t>
  </si>
  <si>
    <t xml:space="preserve">Estructura soporte para encofrado recuperable, compuesta de: sopandas metálicas y accesorios de montaje.</t>
  </si>
  <si>
    <t xml:space="preserve">mt08eva035</t>
  </si>
  <si>
    <t xml:space="preserve">m²</t>
  </si>
  <si>
    <t xml:space="preserve">Estructura soporte para encofrado de casetones recuperables, compuesta de: portasopandas y guías metálicas y accesorios de montaje.</t>
  </si>
  <si>
    <t xml:space="preserve">mt50spa081a</t>
  </si>
  <si>
    <t xml:space="preserve">Ud</t>
  </si>
  <si>
    <t xml:space="preserve">Puntal metálico telescópico, de hasta 3 m de altura.</t>
  </si>
  <si>
    <t xml:space="preserve">mt08cim030b</t>
  </si>
  <si>
    <t xml:space="preserve">m³</t>
  </si>
  <si>
    <t xml:space="preserve">Madera de pino.</t>
  </si>
  <si>
    <t xml:space="preserve">mt08var060</t>
  </si>
  <si>
    <t xml:space="preserve">kg</t>
  </si>
  <si>
    <t xml:space="preserve">Puntas de acero de 20x100 mm.</t>
  </si>
  <si>
    <t xml:space="preserve">mt08dba010a</t>
  </si>
  <si>
    <t xml:space="preserve">l</t>
  </si>
  <si>
    <t xml:space="preserve">Agente desmoldeante biodegradable en fase acuosa, para concretos con acabado visto.</t>
  </si>
  <si>
    <t xml:space="preserve">mt07cre010b</t>
  </si>
  <si>
    <t xml:space="preserve">Ud</t>
  </si>
  <si>
    <t xml:space="preserve">Casetón recuperable de PVC, 64x70x25 cm. Incluso piezas especiales.</t>
  </si>
  <si>
    <t xml:space="preserve">mt07aco020g</t>
  </si>
  <si>
    <t xml:space="preserve">Ud</t>
  </si>
  <si>
    <t xml:space="preserve">Separador homologado para losas aligeradas.</t>
  </si>
  <si>
    <t xml:space="preserve">mt07aco060g</t>
  </si>
  <si>
    <t xml:space="preserve">kg</t>
  </si>
  <si>
    <t xml:space="preserve">Acero en varillas corrugadas, Grado 60 (fy=4200 kg/cm²), de varios diámetros, según NTP 339.186 y ASTM A 706.</t>
  </si>
  <si>
    <t xml:space="preserve">mt08var050</t>
  </si>
  <si>
    <t xml:space="preserve">kg</t>
  </si>
  <si>
    <t xml:space="preserve">Alambre galvanizado para atar, de 1,30 mm de diámetro.</t>
  </si>
  <si>
    <t xml:space="preserve">mt07ame090bba</t>
  </si>
  <si>
    <t xml:space="preserve">m²</t>
  </si>
  <si>
    <t xml:space="preserve">Malla electrosoldada Q-139 cocada 100x100 mm, con alambres longitudinales de 4,2 mm de diámetro y alambres transversales de 4,2 mm de diámetro, de acero trefilado corrugado ASTM A 82-94, según ASTM A 185.</t>
  </si>
  <si>
    <t xml:space="preserve">mt08aaa010a</t>
  </si>
  <si>
    <t xml:space="preserve">m³</t>
  </si>
  <si>
    <t xml:space="preserve">Agua.</t>
  </si>
  <si>
    <t xml:space="preserve">mt01arg000b</t>
  </si>
  <si>
    <t xml:space="preserve">m³</t>
  </si>
  <si>
    <t xml:space="preserve">Arena cribada.</t>
  </si>
  <si>
    <t xml:space="preserve">mt01arg001be</t>
  </si>
  <si>
    <t xml:space="preserve">m³</t>
  </si>
  <si>
    <t xml:space="preserve">Agregado grueso homogeneizado, de tamaño máximo 12,5 mm.</t>
  </si>
  <si>
    <t xml:space="preserve">mt08cem000b</t>
  </si>
  <si>
    <t xml:space="preserve">kg</t>
  </si>
  <si>
    <t xml:space="preserve">Cemento gris en sacos.</t>
  </si>
  <si>
    <t xml:space="preserve">mt08cur010a</t>
  </si>
  <si>
    <t xml:space="preserve">l</t>
  </si>
  <si>
    <t xml:space="preserve">Agente filmógeno, para el curado de concretos y morteros, con acabado visto.</t>
  </si>
  <si>
    <t xml:space="preserve">Subtotal materiales:</t>
  </si>
  <si>
    <t xml:space="preserve">Equipos</t>
  </si>
  <si>
    <t xml:space="preserve">mq06hor010</t>
  </si>
  <si>
    <t xml:space="preserve">h</t>
  </si>
  <si>
    <t xml:space="preserve">Mezcladora de concreto eléctrica con una capacidad de amasado de 160 l.</t>
  </si>
  <si>
    <t xml:space="preserve">Subtotal equipos:</t>
  </si>
  <si>
    <t xml:space="preserve">Mano de obra</t>
  </si>
  <si>
    <t xml:space="preserve">mo044</t>
  </si>
  <si>
    <t xml:space="preserve">h</t>
  </si>
  <si>
    <t xml:space="preserve">Operario encofrador.</t>
  </si>
  <si>
    <t xml:space="preserve">mo091</t>
  </si>
  <si>
    <t xml:space="preserve">h</t>
  </si>
  <si>
    <t xml:space="preserve">Oficial encofrador.</t>
  </si>
  <si>
    <t xml:space="preserve">mo043</t>
  </si>
  <si>
    <t xml:space="preserve">h</t>
  </si>
  <si>
    <t xml:space="preserve">Operario fierrero.</t>
  </si>
  <si>
    <t xml:space="preserve">mo090</t>
  </si>
  <si>
    <t xml:space="preserve">h</t>
  </si>
  <si>
    <t xml:space="preserve">Oficial fierrero.</t>
  </si>
  <si>
    <t xml:space="preserve">mo113</t>
  </si>
  <si>
    <t xml:space="preserve">h</t>
  </si>
  <si>
    <t xml:space="preserve">Peón de construcción.</t>
  </si>
  <si>
    <t xml:space="preserve">mo112</t>
  </si>
  <si>
    <t xml:space="preserve">h</t>
  </si>
  <si>
    <t xml:space="preserve">Peón especializado de construcción.</t>
  </si>
  <si>
    <t xml:space="preserve">mo045</t>
  </si>
  <si>
    <t xml:space="preserve">h</t>
  </si>
  <si>
    <t xml:space="preserve">Operario especializado en vaciado de concreto.</t>
  </si>
  <si>
    <t xml:space="preserve">mo092</t>
  </si>
  <si>
    <t xml:space="preserve">h</t>
  </si>
  <si>
    <t xml:space="preserve">Oficial especializado en vaciado de concreto.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</si>
  <si>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</si>
  <si>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</si>
  <si>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</si>
  <si>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</si>
  <si>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10,84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</si>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</sst>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0.68" customWidth="1"/>
    <col min="4" max="4" width="7.65" customWidth="1"/>
    <col min="5" max="5" width="71.06" customWidth="1"/>
    <col min="6" max="6" width="12.24" customWidth="1"/>
    <col min="7" max="7" width="13.77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160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0.008</v>
      </c>
      <c r="G10" s="12">
        <v>193.2</v>
      </c>
      <c r="H10" s="12">
        <f ca="1">ROUND(INDIRECT(ADDRESS(ROW()+(0), COLUMN()+(-2), 1))*INDIRECT(ADDRESS(ROW()+(0), COLUMN()+(-1), 1)), 2)</f>
        <v>1.55</v>
      </c>
    </row>
    <row r="11" spans="1:8" ht="24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0.001</v>
      </c>
      <c r="G11" s="12">
        <v>318.35</v>
      </c>
      <c r="H11" s="12">
        <f ca="1">ROUND(INDIRECT(ADDRESS(ROW()+(0), COLUMN()+(-2), 1))*INDIRECT(ADDRESS(ROW()+(0), COLUMN()+(-1), 1)), 2)</f>
        <v>0.32</v>
      </c>
    </row>
    <row r="12" spans="1:8" ht="24.0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0.006</v>
      </c>
      <c r="G12" s="12">
        <v>355.81</v>
      </c>
      <c r="H12" s="12">
        <f ca="1">ROUND(INDIRECT(ADDRESS(ROW()+(0), COLUMN()+(-2), 1))*INDIRECT(ADDRESS(ROW()+(0), COLUMN()+(-1), 1)), 2)</f>
        <v>2.13</v>
      </c>
    </row>
    <row r="13" spans="1:8" ht="13.5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0.027</v>
      </c>
      <c r="G13" s="12">
        <v>60.09</v>
      </c>
      <c r="H13" s="12">
        <f ca="1">ROUND(INDIRECT(ADDRESS(ROW()+(0), COLUMN()+(-2), 1))*INDIRECT(ADDRESS(ROW()+(0), COLUMN()+(-1), 1)), 2)</f>
        <v>1.62</v>
      </c>
    </row>
    <row r="14" spans="1:8" ht="13.5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1">
        <v>0.001</v>
      </c>
      <c r="G14" s="12">
        <v>1109.56</v>
      </c>
      <c r="H14" s="12">
        <f ca="1">ROUND(INDIRECT(ADDRESS(ROW()+(0), COLUMN()+(-2), 1))*INDIRECT(ADDRESS(ROW()+(0), COLUMN()+(-1), 1)), 2)</f>
        <v>1.11</v>
      </c>
    </row>
    <row r="15" spans="1:8" ht="13.5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1">
        <v>0.006</v>
      </c>
      <c r="G15" s="12">
        <v>27.31</v>
      </c>
      <c r="H15" s="12">
        <f ca="1">ROUND(INDIRECT(ADDRESS(ROW()+(0), COLUMN()+(-2), 1))*INDIRECT(ADDRESS(ROW()+(0), COLUMN()+(-1), 1)), 2)</f>
        <v>0.16</v>
      </c>
    </row>
    <row r="16" spans="1:8" ht="24.0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1">
        <v>0.002</v>
      </c>
      <c r="G16" s="12">
        <v>14.32</v>
      </c>
      <c r="H16" s="12">
        <f ca="1">ROUND(INDIRECT(ADDRESS(ROW()+(0), COLUMN()+(-2), 1))*INDIRECT(ADDRESS(ROW()+(0), COLUMN()+(-1), 1)), 2)</f>
        <v>0.03</v>
      </c>
    </row>
    <row r="17" spans="1:8" ht="13.50" thickBot="1" customHeight="1">
      <c r="A17" s="1" t="s">
        <v>33</v>
      </c>
      <c r="B17" s="1"/>
      <c r="C17" s="1"/>
      <c r="D17" s="10" t="s">
        <v>34</v>
      </c>
      <c r="E17" s="1" t="s">
        <v>35</v>
      </c>
      <c r="F17" s="11">
        <v>0.035</v>
      </c>
      <c r="G17" s="12">
        <v>191.38</v>
      </c>
      <c r="H17" s="12">
        <f ca="1">ROUND(INDIRECT(ADDRESS(ROW()+(0), COLUMN()+(-2), 1))*INDIRECT(ADDRESS(ROW()+(0), COLUMN()+(-1), 1)), 2)</f>
        <v>6.7</v>
      </c>
    </row>
    <row r="18" spans="1:8" ht="13.50" thickBot="1" customHeight="1">
      <c r="A18" s="1" t="s">
        <v>36</v>
      </c>
      <c r="B18" s="1"/>
      <c r="C18" s="1"/>
      <c r="D18" s="10" t="s">
        <v>37</v>
      </c>
      <c r="E18" s="1" t="s">
        <v>38</v>
      </c>
      <c r="F18" s="11">
        <v>1.2</v>
      </c>
      <c r="G18" s="12">
        <v>0.2</v>
      </c>
      <c r="H18" s="12">
        <f ca="1">ROUND(INDIRECT(ADDRESS(ROW()+(0), COLUMN()+(-2), 1))*INDIRECT(ADDRESS(ROW()+(0), COLUMN()+(-1), 1)), 2)</f>
        <v>0.24</v>
      </c>
    </row>
    <row r="19" spans="1:8" ht="24.00" thickBot="1" customHeight="1">
      <c r="A19" s="1" t="s">
        <v>39</v>
      </c>
      <c r="B19" s="1"/>
      <c r="C19" s="1"/>
      <c r="D19" s="10" t="s">
        <v>40</v>
      </c>
      <c r="E19" s="1" t="s">
        <v>41</v>
      </c>
      <c r="F19" s="11">
        <v>19.95</v>
      </c>
      <c r="G19" s="12">
        <v>3.23</v>
      </c>
      <c r="H19" s="12">
        <f ca="1">ROUND(INDIRECT(ADDRESS(ROW()+(0), COLUMN()+(-2), 1))*INDIRECT(ADDRESS(ROW()+(0), COLUMN()+(-1), 1)), 2)</f>
        <v>64.44</v>
      </c>
    </row>
    <row r="20" spans="1:8" ht="13.50" thickBot="1" customHeight="1">
      <c r="A20" s="1" t="s">
        <v>42</v>
      </c>
      <c r="B20" s="1"/>
      <c r="C20" s="1"/>
      <c r="D20" s="10" t="s">
        <v>43</v>
      </c>
      <c r="E20" s="1" t="s">
        <v>44</v>
      </c>
      <c r="F20" s="11">
        <v>0.19</v>
      </c>
      <c r="G20" s="12">
        <v>4.68</v>
      </c>
      <c r="H20" s="12">
        <f ca="1">ROUND(INDIRECT(ADDRESS(ROW()+(0), COLUMN()+(-2), 1))*INDIRECT(ADDRESS(ROW()+(0), COLUMN()+(-1), 1)), 2)</f>
        <v>0.89</v>
      </c>
    </row>
    <row r="21" spans="1:8" ht="34.50" thickBot="1" customHeight="1">
      <c r="A21" s="1" t="s">
        <v>45</v>
      </c>
      <c r="B21" s="1"/>
      <c r="C21" s="1"/>
      <c r="D21" s="10" t="s">
        <v>46</v>
      </c>
      <c r="E21" s="1" t="s">
        <v>47</v>
      </c>
      <c r="F21" s="11">
        <v>1.1</v>
      </c>
      <c r="G21" s="12">
        <v>10.13</v>
      </c>
      <c r="H21" s="12">
        <f ca="1">ROUND(INDIRECT(ADDRESS(ROW()+(0), COLUMN()+(-2), 1))*INDIRECT(ADDRESS(ROW()+(0), COLUMN()+(-1), 1)), 2)</f>
        <v>11.14</v>
      </c>
    </row>
    <row r="22" spans="1:8" ht="13.50" thickBot="1" customHeight="1">
      <c r="A22" s="1" t="s">
        <v>48</v>
      </c>
      <c r="B22" s="1"/>
      <c r="C22" s="1"/>
      <c r="D22" s="10" t="s">
        <v>49</v>
      </c>
      <c r="E22" s="1" t="s">
        <v>50</v>
      </c>
      <c r="F22" s="11">
        <v>0.036</v>
      </c>
      <c r="G22" s="12">
        <v>4.68</v>
      </c>
      <c r="H22" s="12">
        <f ca="1">ROUND(INDIRECT(ADDRESS(ROW()+(0), COLUMN()+(-2), 1))*INDIRECT(ADDRESS(ROW()+(0), COLUMN()+(-1), 1)), 2)</f>
        <v>0.17</v>
      </c>
    </row>
    <row r="23" spans="1:8" ht="13.50" thickBot="1" customHeight="1">
      <c r="A23" s="1" t="s">
        <v>51</v>
      </c>
      <c r="B23" s="1"/>
      <c r="C23" s="1"/>
      <c r="D23" s="10" t="s">
        <v>52</v>
      </c>
      <c r="E23" s="1" t="s">
        <v>53</v>
      </c>
      <c r="F23" s="11">
        <v>0.09</v>
      </c>
      <c r="G23" s="12">
        <v>42.6</v>
      </c>
      <c r="H23" s="12">
        <f ca="1">ROUND(INDIRECT(ADDRESS(ROW()+(0), COLUMN()+(-2), 1))*INDIRECT(ADDRESS(ROW()+(0), COLUMN()+(-1), 1)), 2)</f>
        <v>3.83</v>
      </c>
    </row>
    <row r="24" spans="1:8" ht="13.50" thickBot="1" customHeight="1">
      <c r="A24" s="1" t="s">
        <v>54</v>
      </c>
      <c r="B24" s="1"/>
      <c r="C24" s="1"/>
      <c r="D24" s="10" t="s">
        <v>55</v>
      </c>
      <c r="E24" s="1" t="s">
        <v>56</v>
      </c>
      <c r="F24" s="11">
        <v>0.112</v>
      </c>
      <c r="G24" s="12">
        <v>57.95</v>
      </c>
      <c r="H24" s="12">
        <f ca="1">ROUND(INDIRECT(ADDRESS(ROW()+(0), COLUMN()+(-2), 1))*INDIRECT(ADDRESS(ROW()+(0), COLUMN()+(-1), 1)), 2)</f>
        <v>6.49</v>
      </c>
    </row>
    <row r="25" spans="1:8" ht="13.50" thickBot="1" customHeight="1">
      <c r="A25" s="1" t="s">
        <v>57</v>
      </c>
      <c r="B25" s="1"/>
      <c r="C25" s="1"/>
      <c r="D25" s="10" t="s">
        <v>58</v>
      </c>
      <c r="E25" s="1" t="s">
        <v>59</v>
      </c>
      <c r="F25" s="11">
        <v>80.032</v>
      </c>
      <c r="G25" s="12">
        <v>0.47</v>
      </c>
      <c r="H25" s="12">
        <f ca="1">ROUND(INDIRECT(ADDRESS(ROW()+(0), COLUMN()+(-2), 1))*INDIRECT(ADDRESS(ROW()+(0), COLUMN()+(-1), 1)), 2)</f>
        <v>37.62</v>
      </c>
    </row>
    <row r="26" spans="1:8" ht="13.50" thickBot="1" customHeight="1">
      <c r="A26" s="1" t="s">
        <v>60</v>
      </c>
      <c r="B26" s="1"/>
      <c r="C26" s="1"/>
      <c r="D26" s="10" t="s">
        <v>61</v>
      </c>
      <c r="E26" s="1" t="s">
        <v>62</v>
      </c>
      <c r="F26" s="13">
        <v>0.15</v>
      </c>
      <c r="G26" s="14">
        <v>10.08</v>
      </c>
      <c r="H26" s="14">
        <f ca="1">ROUND(INDIRECT(ADDRESS(ROW()+(0), COLUMN()+(-2), 1))*INDIRECT(ADDRESS(ROW()+(0), COLUMN()+(-1), 1)), 2)</f>
        <v>1.51</v>
      </c>
    </row>
    <row r="27" spans="1:8" ht="13.50" thickBot="1" customHeight="1">
      <c r="A27" s="15"/>
      <c r="B27" s="15"/>
      <c r="C27" s="15"/>
      <c r="D27" s="15"/>
      <c r="E27" s="15"/>
      <c r="F27" s="9" t="s">
        <v>63</v>
      </c>
      <c r="G27" s="9"/>
      <c r="H27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1)),INDIRECT(ADDRESS(ROW()+(-15), COLUMN()+(0), 1)),INDIRECT(ADDRESS(ROW()+(-16), COLUMN()+(0), 1)),INDIRECT(ADDRESS(ROW()+(-17), COLUMN()+(0), 1))), 2)</f>
        <v>139.95</v>
      </c>
    </row>
    <row r="28" spans="1:8" ht="13.50" thickBot="1" customHeight="1">
      <c r="A28" s="15">
        <v>2</v>
      </c>
      <c r="B28" s="15"/>
      <c r="C28" s="15"/>
      <c r="D28" s="15"/>
      <c r="E28" s="18" t="s">
        <v>64</v>
      </c>
      <c r="F28" s="18"/>
      <c r="G28" s="15"/>
      <c r="H28" s="15"/>
    </row>
    <row r="29" spans="1:8" ht="13.50" thickBot="1" customHeight="1">
      <c r="A29" s="1" t="s">
        <v>65</v>
      </c>
      <c r="B29" s="1"/>
      <c r="C29" s="1"/>
      <c r="D29" s="10" t="s">
        <v>66</v>
      </c>
      <c r="E29" s="1" t="s">
        <v>67</v>
      </c>
      <c r="F29" s="13">
        <v>0.113</v>
      </c>
      <c r="G29" s="14">
        <v>10.45</v>
      </c>
      <c r="H29" s="14">
        <f ca="1">ROUND(INDIRECT(ADDRESS(ROW()+(0), COLUMN()+(-2), 1))*INDIRECT(ADDRESS(ROW()+(0), COLUMN()+(-1), 1)), 2)</f>
        <v>1.18</v>
      </c>
    </row>
    <row r="30" spans="1:8" ht="13.50" thickBot="1" customHeight="1">
      <c r="A30" s="15"/>
      <c r="B30" s="15"/>
      <c r="C30" s="15"/>
      <c r="D30" s="15"/>
      <c r="E30" s="15"/>
      <c r="F30" s="9" t="s">
        <v>68</v>
      </c>
      <c r="G30" s="9"/>
      <c r="H30" s="17">
        <f ca="1">ROUND(SUM(INDIRECT(ADDRESS(ROW()+(-1), COLUMN()+(0), 1))), 2)</f>
        <v>1.18</v>
      </c>
    </row>
    <row r="31" spans="1:8" ht="13.50" thickBot="1" customHeight="1">
      <c r="A31" s="15">
        <v>3</v>
      </c>
      <c r="B31" s="15"/>
      <c r="C31" s="15"/>
      <c r="D31" s="15"/>
      <c r="E31" s="18" t="s">
        <v>69</v>
      </c>
      <c r="F31" s="18"/>
      <c r="G31" s="15"/>
      <c r="H31" s="15"/>
    </row>
    <row r="32" spans="1:8" ht="13.50" thickBot="1" customHeight="1">
      <c r="A32" s="1" t="s">
        <v>70</v>
      </c>
      <c r="B32" s="1"/>
      <c r="C32" s="1"/>
      <c r="D32" s="10" t="s">
        <v>71</v>
      </c>
      <c r="E32" s="1" t="s">
        <v>72</v>
      </c>
      <c r="F32" s="11">
        <v>0.648</v>
      </c>
      <c r="G32" s="12">
        <v>34.2</v>
      </c>
      <c r="H32" s="12">
        <f ca="1">ROUND(INDIRECT(ADDRESS(ROW()+(0), COLUMN()+(-2), 1))*INDIRECT(ADDRESS(ROW()+(0), COLUMN()+(-1), 1)), 2)</f>
        <v>22.16</v>
      </c>
    </row>
    <row r="33" spans="1:8" ht="13.50" thickBot="1" customHeight="1">
      <c r="A33" s="1" t="s">
        <v>73</v>
      </c>
      <c r="B33" s="1"/>
      <c r="C33" s="1"/>
      <c r="D33" s="10" t="s">
        <v>74</v>
      </c>
      <c r="E33" s="1" t="s">
        <v>75</v>
      </c>
      <c r="F33" s="11">
        <v>0.648</v>
      </c>
      <c r="G33" s="12">
        <v>23.73</v>
      </c>
      <c r="H33" s="12">
        <f ca="1">ROUND(INDIRECT(ADDRESS(ROW()+(0), COLUMN()+(-2), 1))*INDIRECT(ADDRESS(ROW()+(0), COLUMN()+(-1), 1)), 2)</f>
        <v>15.38</v>
      </c>
    </row>
    <row r="34" spans="1:8" ht="13.50" thickBot="1" customHeight="1">
      <c r="A34" s="1" t="s">
        <v>76</v>
      </c>
      <c r="B34" s="1"/>
      <c r="C34" s="1"/>
      <c r="D34" s="10" t="s">
        <v>77</v>
      </c>
      <c r="E34" s="1" t="s">
        <v>78</v>
      </c>
      <c r="F34" s="11">
        <v>0.281</v>
      </c>
      <c r="G34" s="12">
        <v>34.2</v>
      </c>
      <c r="H34" s="12">
        <f ca="1">ROUND(INDIRECT(ADDRESS(ROW()+(0), COLUMN()+(-2), 1))*INDIRECT(ADDRESS(ROW()+(0), COLUMN()+(-1), 1)), 2)</f>
        <v>9.61</v>
      </c>
    </row>
    <row r="35" spans="1:8" ht="13.50" thickBot="1" customHeight="1">
      <c r="A35" s="1" t="s">
        <v>79</v>
      </c>
      <c r="B35" s="1"/>
      <c r="C35" s="1"/>
      <c r="D35" s="10" t="s">
        <v>80</v>
      </c>
      <c r="E35" s="1" t="s">
        <v>81</v>
      </c>
      <c r="F35" s="11">
        <v>0.305</v>
      </c>
      <c r="G35" s="12">
        <v>23.73</v>
      </c>
      <c r="H35" s="12">
        <f ca="1">ROUND(INDIRECT(ADDRESS(ROW()+(0), COLUMN()+(-2), 1))*INDIRECT(ADDRESS(ROW()+(0), COLUMN()+(-1), 1)), 2)</f>
        <v>7.24</v>
      </c>
    </row>
    <row r="36" spans="1:8" ht="13.50" thickBot="1" customHeight="1">
      <c r="A36" s="1" t="s">
        <v>82</v>
      </c>
      <c r="B36" s="1"/>
      <c r="C36" s="1"/>
      <c r="D36" s="10" t="s">
        <v>83</v>
      </c>
      <c r="E36" s="1" t="s">
        <v>84</v>
      </c>
      <c r="F36" s="11">
        <v>0.233</v>
      </c>
      <c r="G36" s="12">
        <v>21.97</v>
      </c>
      <c r="H36" s="12">
        <f ca="1">ROUND(INDIRECT(ADDRESS(ROW()+(0), COLUMN()+(-2), 1))*INDIRECT(ADDRESS(ROW()+(0), COLUMN()+(-1), 1)), 2)</f>
        <v>5.12</v>
      </c>
    </row>
    <row r="37" spans="1:8" ht="13.50" thickBot="1" customHeight="1">
      <c r="A37" s="1" t="s">
        <v>85</v>
      </c>
      <c r="B37" s="1"/>
      <c r="C37" s="1"/>
      <c r="D37" s="10" t="s">
        <v>86</v>
      </c>
      <c r="E37" s="1" t="s">
        <v>87</v>
      </c>
      <c r="F37" s="11">
        <v>0.244</v>
      </c>
      <c r="G37" s="12">
        <v>22.33</v>
      </c>
      <c r="H37" s="12">
        <f ca="1">ROUND(INDIRECT(ADDRESS(ROW()+(0), COLUMN()+(-2), 1))*INDIRECT(ADDRESS(ROW()+(0), COLUMN()+(-1), 1)), 2)</f>
        <v>5.45</v>
      </c>
    </row>
    <row r="38" spans="1:8" ht="13.50" thickBot="1" customHeight="1">
      <c r="A38" s="1" t="s">
        <v>88</v>
      </c>
      <c r="B38" s="1"/>
      <c r="C38" s="1"/>
      <c r="D38" s="10" t="s">
        <v>89</v>
      </c>
      <c r="E38" s="1" t="s">
        <v>90</v>
      </c>
      <c r="F38" s="11">
        <v>0.05</v>
      </c>
      <c r="G38" s="12">
        <v>34.2</v>
      </c>
      <c r="H38" s="12">
        <f ca="1">ROUND(INDIRECT(ADDRESS(ROW()+(0), COLUMN()+(-2), 1))*INDIRECT(ADDRESS(ROW()+(0), COLUMN()+(-1), 1)), 2)</f>
        <v>1.71</v>
      </c>
    </row>
    <row r="39" spans="1:8" ht="13.50" thickBot="1" customHeight="1">
      <c r="A39" s="1" t="s">
        <v>91</v>
      </c>
      <c r="B39" s="1"/>
      <c r="C39" s="1"/>
      <c r="D39" s="10" t="s">
        <v>92</v>
      </c>
      <c r="E39" s="1" t="s">
        <v>93</v>
      </c>
      <c r="F39" s="13">
        <v>0.202</v>
      </c>
      <c r="G39" s="14">
        <v>23.73</v>
      </c>
      <c r="H39" s="14">
        <f ca="1">ROUND(INDIRECT(ADDRESS(ROW()+(0), COLUMN()+(-2), 1))*INDIRECT(ADDRESS(ROW()+(0), COLUMN()+(-1), 1)), 2)</f>
        <v>4.79</v>
      </c>
    </row>
    <row r="40" spans="1:8" ht="13.50" thickBot="1" customHeight="1">
      <c r="A40" s="15"/>
      <c r="B40" s="15"/>
      <c r="C40" s="15"/>
      <c r="D40" s="15"/>
      <c r="E40" s="15"/>
      <c r="F40" s="9" t="s">
        <v>94</v>
      </c>
      <c r="G40" s="9"/>
      <c r="H40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71.46</v>
      </c>
    </row>
    <row r="41" spans="1:8" ht="13.50" thickBot="1" customHeight="1">
      <c r="A41" s="15">
        <v>4</v>
      </c>
      <c r="B41" s="15"/>
      <c r="C41" s="15"/>
      <c r="D41" s="15"/>
      <c r="E41" s="18" t="s">
        <v>95</v>
      </c>
      <c r="F41" s="18"/>
      <c r="G41" s="15"/>
      <c r="H41" s="15"/>
    </row>
    <row r="42" spans="1:8" ht="13.50" thickBot="1" customHeight="1">
      <c r="A42" s="19"/>
      <c r="B42" s="19"/>
      <c r="C42" s="19"/>
      <c r="D42" s="20" t="s">
        <v>96</v>
      </c>
      <c r="E42" s="19" t="s">
        <v>97</v>
      </c>
      <c r="F42" s="13">
        <v>2</v>
      </c>
      <c r="G42" s="14">
        <f ca="1">ROUND(SUM(INDIRECT(ADDRESS(ROW()+(-2), COLUMN()+(1), 1)),INDIRECT(ADDRESS(ROW()+(-12), COLUMN()+(1), 1)),INDIRECT(ADDRESS(ROW()+(-15), COLUMN()+(1), 1))), 2)</f>
        <v>212.59</v>
      </c>
      <c r="H42" s="14">
        <f ca="1">ROUND(INDIRECT(ADDRESS(ROW()+(0), COLUMN()+(-2), 1))*INDIRECT(ADDRESS(ROW()+(0), COLUMN()+(-1), 1))/100, 2)</f>
        <v>4.25</v>
      </c>
    </row>
    <row r="43" spans="1:8" ht="13.50" thickBot="1" customHeight="1">
      <c r="A43" s="21" t="s">
        <v>98</v>
      </c>
      <c r="B43" s="21"/>
      <c r="C43" s="21"/>
      <c r="D43" s="22"/>
      <c r="E43" s="23"/>
      <c r="F43" s="24" t="s">
        <v>99</v>
      </c>
      <c r="G43" s="25"/>
      <c r="H43" s="26">
        <f ca="1">ROUND(SUM(INDIRECT(ADDRESS(ROW()+(-1), COLUMN()+(0), 1)),INDIRECT(ADDRESS(ROW()+(-3), COLUMN()+(0), 1)),INDIRECT(ADDRESS(ROW()+(-13), COLUMN()+(0), 1)),INDIRECT(ADDRESS(ROW()+(-16), COLUMN()+(0), 1))), 2)</f>
        <v>216.84</v>
      </c>
    </row>
  </sheetData>
  <mergeCells count="47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F27:G27"/>
    <mergeCell ref="A28:C28"/>
    <mergeCell ref="E28:F28"/>
    <mergeCell ref="A29:C29"/>
    <mergeCell ref="A30:C30"/>
    <mergeCell ref="F30:G30"/>
    <mergeCell ref="A31:C31"/>
    <mergeCell ref="E31:F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F40:G40"/>
    <mergeCell ref="A41:C41"/>
    <mergeCell ref="E41:F41"/>
    <mergeCell ref="A42:C42"/>
    <mergeCell ref="A43:E43"/>
    <mergeCell ref="F43:G43"/>
  </mergeCells>
  <pageMargins left="0.147638" right="0.147638" top="0.206693" bottom="0.206693" header="0.0" footer="0.0"/>
  <pageSetup paperSize="9" orientation="portrait"/>
  <rowBreaks count="0" manualBreakCount="0">
    </rowBreaks>
</worksheet>
</file>