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<sst xmlns="http://schemas.openxmlformats.org/spreadsheetml/2006/main" count="94" uniqueCount="94">
  <si>
    <t xml:space="preserve"/>
  </si>
  <si>
    <t xml:space="preserve">EAM030</t>
  </si>
  <si>
    <t xml:space="preserve">m²</t>
  </si>
  <si>
    <t xml:space="preserve">Estructura metálica con losa nervada.</t>
  </si>
  <si>
    <r>
      <rPr>
        <sz val="8.25"/>
        <color rgb="FF000000"/>
        <rFont val="Arial"/>
        <family val="2"/>
      </rPr>
      <t xml:space="preserve">Estructura metálica realizada con pórticos de acero A 36, en perfiles laminados en caliente, acabado con imprimación antioxidante, con uniones soldadas en obra, compuesta de los siguientes elementos: LOSA: 25 = 20+5 cm de canto; viguetas metálicas simples; bovedilla cerámica, 60x25x20 cm; capa de compresión de concreto armado de 5 cm de espesor, realizada con concreto f'c=210 kg/cm² (21 MPa), no expuesto a ciclos de congelamiento y deshielo, exposición a sulfatos insignificante, sin requerimiento de permeabilidad, no expuesto a cloruros, tamaño máximo del agregado 12,5 mm, consistencia blanda, preparado en obra, y vaciado con medios manuales, volumen de concreto 0,08 m³/m², acero Grado 60 (fy=4200 kg/cm²) en zona de refuerzo de negativos, cuantía 1,8 kg/m³ y malla electrosoldada Q-139 cocada 100x100 mm de acero trefilado corrugado ASTM A 82-94, como armadura de reparto; montaje y desmontaje del sistema de encofrado; VIGAS: metálicas simples, de las series IPN, IPE, HEA, HEB o HEM, con una cuantía aproximada de 25 kg/m²; COLUMNAS: metálicos simples, de las series IPN, IPE, HEA, HEB o HEM, con una cuantía aproximada de 3,8 kg/m². El precio incluye el corte, doblado y conformado de la armadura en taller de obra, el montaje en el lugar definitivo de su colocación en obra, las soldaduras, los cortes, los despuntes, las piezas especiales, las placas de arranque y de transición de columna inferior a superior, los casquillos y los elementos auxiliares de montaje, pero no incluye las placas de anclaje de las columnas a la cimentación.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</si>
  <si>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</si>
  <si>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</si>
  <si>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</si>
  <si>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</si>
  <si>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</si>
  <si>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</si>
  <si>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</si>
  <si>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mt08evm010</t>
  </si>
  <si>
    <t xml:space="preserve">m²</t>
  </si>
  <si>
    <t xml:space="preserve">Sistema de encofrado parcial de madera, recuperable, para ejecución de macizados de apoyos en losas de viguetas metálicas y bovedillas, debidamente apuntalado, amortizable en 50 usos, hasta 4,5 m de altura.</t>
  </si>
  <si>
    <t xml:space="preserve">mt07bce010e</t>
  </si>
  <si>
    <t xml:space="preserve">Ud</t>
  </si>
  <si>
    <t xml:space="preserve">Bovedilla cerámica, 60x25x20 cm. Incluso piezas especiales.</t>
  </si>
  <si>
    <t xml:space="preserve">mt07ala000ab</t>
  </si>
  <si>
    <t xml:space="preserve">kg</t>
  </si>
  <si>
    <t xml:space="preserve">Acero laminado A 36, en perfiles laminados en caliente, según ASTM A 36, piezas simples, para aplicaciones estructurales, acabado con imprimación antioxidante. Trabajado y montado en taller, para colocar con uniones soldadas en obra.</t>
  </si>
  <si>
    <t xml:space="preserve">mt07aco060g</t>
  </si>
  <si>
    <t xml:space="preserve">kg</t>
  </si>
  <si>
    <t xml:space="preserve">Acero en varillas corrugadas, Grado 60 (fy=4200 kg/cm²), de varios diámetros, según NTP 339.186 y ASTM A 706.</t>
  </si>
  <si>
    <t xml:space="preserve">mt08var050</t>
  </si>
  <si>
    <t xml:space="preserve">kg</t>
  </si>
  <si>
    <t xml:space="preserve">Alambre galvanizado para atar, de 1,30 mm de diámetro.</t>
  </si>
  <si>
    <t xml:space="preserve">mt07ame090bba</t>
  </si>
  <si>
    <t xml:space="preserve">m²</t>
  </si>
  <si>
    <t xml:space="preserve">Malla electrosoldada Q-139 cocada 100x100 mm, con alambres longitudinales de 4,2 mm de diámetro y alambres transversales de 4,2 mm de diámetro, de acero trefilado corrugado ASTM A 82-94, según ASTM A 185.</t>
  </si>
  <si>
    <t xml:space="preserve">mt08aaa010a</t>
  </si>
  <si>
    <t xml:space="preserve">m³</t>
  </si>
  <si>
    <t xml:space="preserve">Agua.</t>
  </si>
  <si>
    <t xml:space="preserve">mt01arg000b</t>
  </si>
  <si>
    <t xml:space="preserve">m³</t>
  </si>
  <si>
    <t xml:space="preserve">Arena cribada.</t>
  </si>
  <si>
    <t xml:space="preserve">mt01arg001be</t>
  </si>
  <si>
    <t xml:space="preserve">m³</t>
  </si>
  <si>
    <t xml:space="preserve">Agregado grueso homogeneizado, de tamaño máximo 12,5 mm.</t>
  </si>
  <si>
    <t xml:space="preserve">mt08cem000b</t>
  </si>
  <si>
    <t xml:space="preserve">kg</t>
  </si>
  <si>
    <t xml:space="preserve">Cemento gris en sacos.</t>
  </si>
  <si>
    <t xml:space="preserve">Subtotal materiales:</t>
  </si>
  <si>
    <t xml:space="preserve">Equipos</t>
  </si>
  <si>
    <t xml:space="preserve">mq06hor010</t>
  </si>
  <si>
    <t xml:space="preserve">h</t>
  </si>
  <si>
    <t xml:space="preserve">Mezcladora de concreto eléctrica con una capacidad de amasado de 160 l.</t>
  </si>
  <si>
    <t xml:space="preserve">mq08sol010</t>
  </si>
  <si>
    <t xml:space="preserve">h</t>
  </si>
  <si>
    <t xml:space="preserve">Equipo de oxicorte, con acetileno como combustible y oxígeno como comburente.</t>
  </si>
  <si>
    <t xml:space="preserve">mq08sol020</t>
  </si>
  <si>
    <t xml:space="preserve">h</t>
  </si>
  <si>
    <t xml:space="preserve">Equipo y elementos auxiliares para soldadura eléctrica.</t>
  </si>
  <si>
    <t xml:space="preserve">mq07gte010a</t>
  </si>
  <si>
    <t xml:space="preserve">h</t>
  </si>
  <si>
    <t xml:space="preserve">Grúa autopropulsada de brazo telescópico con una capacidad de elevación de 12 t y 20 m de altura máxima de trabajo.</t>
  </si>
  <si>
    <t xml:space="preserve">Subtotal equipos:</t>
  </si>
  <si>
    <t xml:space="preserve">Mano de obra</t>
  </si>
  <si>
    <t xml:space="preserve">mo047</t>
  </si>
  <si>
    <t xml:space="preserve">h</t>
  </si>
  <si>
    <t xml:space="preserve">Operario en estructura metálica.</t>
  </si>
  <si>
    <t xml:space="preserve">mo094</t>
  </si>
  <si>
    <t xml:space="preserve">h</t>
  </si>
  <si>
    <t xml:space="preserve">Oficial en estructura metálica.</t>
  </si>
  <si>
    <t xml:space="preserve">mo044</t>
  </si>
  <si>
    <t xml:space="preserve">h</t>
  </si>
  <si>
    <t xml:space="preserve">Operario encofrador.</t>
  </si>
  <si>
    <t xml:space="preserve">mo091</t>
  </si>
  <si>
    <t xml:space="preserve">h</t>
  </si>
  <si>
    <t xml:space="preserve">Oficial encofrador.</t>
  </si>
  <si>
    <t xml:space="preserve">mo043</t>
  </si>
  <si>
    <t xml:space="preserve">h</t>
  </si>
  <si>
    <t xml:space="preserve">Operario fierrero.</t>
  </si>
  <si>
    <t xml:space="preserve">mo090</t>
  </si>
  <si>
    <t xml:space="preserve">h</t>
  </si>
  <si>
    <t xml:space="preserve">Oficial fierrero.</t>
  </si>
  <si>
    <t xml:space="preserve">mo113</t>
  </si>
  <si>
    <t xml:space="preserve">h</t>
  </si>
  <si>
    <t xml:space="preserve">Peón de construcción.</t>
  </si>
  <si>
    <t xml:space="preserve">mo112</t>
  </si>
  <si>
    <t xml:space="preserve">h</t>
  </si>
  <si>
    <t xml:space="preserve">Peón especializado de construcción.</t>
  </si>
  <si>
    <t xml:space="preserve">mo045</t>
  </si>
  <si>
    <t xml:space="preserve">h</t>
  </si>
  <si>
    <t xml:space="preserve">Operario especializado en vaciado de concreto.</t>
  </si>
  <si>
    <t xml:space="preserve">mo092</t>
  </si>
  <si>
    <t xml:space="preserve">h</t>
  </si>
  <si>
    <t xml:space="preserve">Oficial especializado en vaciado de concreto.</t>
  </si>
  <si>
    <t xml:space="preserve">Subtotal mano de obra:</t>
  </si>
  <si>
    <t xml:space="preserve">Herramientas</t>
  </si>
  <si>
    <t xml:space="preserve">%</t>
  </si>
  <si>
    <t xml:space="preserve">Herramientas</t>
  </si>
  <si>
    <t xml:space="preserve">Coste de mantenimiento decenal: S/. 11,17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</si>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</sst>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6.29" customWidth="1"/>
    <col min="3" max="3" width="7.65" customWidth="1"/>
    <col min="4" max="4" width="70.04" customWidth="1"/>
    <col min="5" max="5" width="13.09" customWidth="1"/>
    <col min="6" max="6" width="12.92"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0.1</v>
      </c>
      <c r="F10" s="12">
        <v>78.03</v>
      </c>
      <c r="G10" s="12">
        <f ca="1">ROUND(INDIRECT(ADDRESS(ROW()+(0), COLUMN()+(-2), 1))*INDIRECT(ADDRESS(ROW()+(0), COLUMN()+(-1), 1)), 2)</f>
        <v>7.8</v>
      </c>
    </row>
    <row r="11" spans="1:7" ht="13.50" thickBot="1" customHeight="1">
      <c r="A11" s="1" t="s">
        <v>15</v>
      </c>
      <c r="B11" s="1"/>
      <c r="C11" s="10" t="s">
        <v>16</v>
      </c>
      <c r="D11" s="1" t="s">
        <v>17</v>
      </c>
      <c r="E11" s="11">
        <v>6</v>
      </c>
      <c r="F11" s="12">
        <v>5.06</v>
      </c>
      <c r="G11" s="12">
        <f ca="1">ROUND(INDIRECT(ADDRESS(ROW()+(0), COLUMN()+(-2), 1))*INDIRECT(ADDRESS(ROW()+(0), COLUMN()+(-1), 1)), 2)</f>
        <v>30.36</v>
      </c>
    </row>
    <row r="12" spans="1:7" ht="34.50" thickBot="1" customHeight="1">
      <c r="A12" s="1" t="s">
        <v>18</v>
      </c>
      <c r="B12" s="1"/>
      <c r="C12" s="10" t="s">
        <v>19</v>
      </c>
      <c r="D12" s="1" t="s">
        <v>20</v>
      </c>
      <c r="E12" s="11">
        <v>41.8</v>
      </c>
      <c r="F12" s="12">
        <v>4.87</v>
      </c>
      <c r="G12" s="12">
        <f ca="1">ROUND(INDIRECT(ADDRESS(ROW()+(0), COLUMN()+(-2), 1))*INDIRECT(ADDRESS(ROW()+(0), COLUMN()+(-1), 1)), 2)</f>
        <v>203.57</v>
      </c>
    </row>
    <row r="13" spans="1:7" ht="24.00" thickBot="1" customHeight="1">
      <c r="A13" s="1" t="s">
        <v>21</v>
      </c>
      <c r="B13" s="1"/>
      <c r="C13" s="10" t="s">
        <v>22</v>
      </c>
      <c r="D13" s="1" t="s">
        <v>23</v>
      </c>
      <c r="E13" s="11">
        <v>1.8</v>
      </c>
      <c r="F13" s="12">
        <v>3.23</v>
      </c>
      <c r="G13" s="12">
        <f ca="1">ROUND(INDIRECT(ADDRESS(ROW()+(0), COLUMN()+(-2), 1))*INDIRECT(ADDRESS(ROW()+(0), COLUMN()+(-1), 1)), 2)</f>
        <v>5.81</v>
      </c>
    </row>
    <row r="14" spans="1:7" ht="13.50" thickBot="1" customHeight="1">
      <c r="A14" s="1" t="s">
        <v>24</v>
      </c>
      <c r="B14" s="1"/>
      <c r="C14" s="10" t="s">
        <v>25</v>
      </c>
      <c r="D14" s="1" t="s">
        <v>26</v>
      </c>
      <c r="E14" s="11">
        <v>0.022</v>
      </c>
      <c r="F14" s="12">
        <v>4.68</v>
      </c>
      <c r="G14" s="12">
        <f ca="1">ROUND(INDIRECT(ADDRESS(ROW()+(0), COLUMN()+(-2), 1))*INDIRECT(ADDRESS(ROW()+(0), COLUMN()+(-1), 1)), 2)</f>
        <v>0.1</v>
      </c>
    </row>
    <row r="15" spans="1:7" ht="34.50" thickBot="1" customHeight="1">
      <c r="A15" s="1" t="s">
        <v>27</v>
      </c>
      <c r="B15" s="1"/>
      <c r="C15" s="10" t="s">
        <v>28</v>
      </c>
      <c r="D15" s="1" t="s">
        <v>29</v>
      </c>
      <c r="E15" s="11">
        <v>1.1</v>
      </c>
      <c r="F15" s="12">
        <v>10.13</v>
      </c>
      <c r="G15" s="12">
        <f ca="1">ROUND(INDIRECT(ADDRESS(ROW()+(0), COLUMN()+(-2), 1))*INDIRECT(ADDRESS(ROW()+(0), COLUMN()+(-1), 1)), 2)</f>
        <v>11.14</v>
      </c>
    </row>
    <row r="16" spans="1:7" ht="13.50" thickBot="1" customHeight="1">
      <c r="A16" s="1" t="s">
        <v>30</v>
      </c>
      <c r="B16" s="1"/>
      <c r="C16" s="10" t="s">
        <v>31</v>
      </c>
      <c r="D16" s="1" t="s">
        <v>32</v>
      </c>
      <c r="E16" s="11">
        <v>0.015</v>
      </c>
      <c r="F16" s="12">
        <v>4.68</v>
      </c>
      <c r="G16" s="12">
        <f ca="1">ROUND(INDIRECT(ADDRESS(ROW()+(0), COLUMN()+(-2), 1))*INDIRECT(ADDRESS(ROW()+(0), COLUMN()+(-1), 1)), 2)</f>
        <v>0.07</v>
      </c>
    </row>
    <row r="17" spans="1:7" ht="13.50" thickBot="1" customHeight="1">
      <c r="A17" s="1" t="s">
        <v>33</v>
      </c>
      <c r="B17" s="1"/>
      <c r="C17" s="10" t="s">
        <v>34</v>
      </c>
      <c r="D17" s="1" t="s">
        <v>35</v>
      </c>
      <c r="E17" s="11">
        <v>0.038</v>
      </c>
      <c r="F17" s="12">
        <v>42.6</v>
      </c>
      <c r="G17" s="12">
        <f ca="1">ROUND(INDIRECT(ADDRESS(ROW()+(0), COLUMN()+(-2), 1))*INDIRECT(ADDRESS(ROW()+(0), COLUMN()+(-1), 1)), 2)</f>
        <v>1.62</v>
      </c>
    </row>
    <row r="18" spans="1:7" ht="13.50" thickBot="1" customHeight="1">
      <c r="A18" s="1" t="s">
        <v>36</v>
      </c>
      <c r="B18" s="1"/>
      <c r="C18" s="10" t="s">
        <v>37</v>
      </c>
      <c r="D18" s="1" t="s">
        <v>38</v>
      </c>
      <c r="E18" s="11">
        <v>0.048</v>
      </c>
      <c r="F18" s="12">
        <v>57.95</v>
      </c>
      <c r="G18" s="12">
        <f ca="1">ROUND(INDIRECT(ADDRESS(ROW()+(0), COLUMN()+(-2), 1))*INDIRECT(ADDRESS(ROW()+(0), COLUMN()+(-1), 1)), 2)</f>
        <v>2.78</v>
      </c>
    </row>
    <row r="19" spans="1:7" ht="13.50" thickBot="1" customHeight="1">
      <c r="A19" s="1" t="s">
        <v>39</v>
      </c>
      <c r="B19" s="1"/>
      <c r="C19" s="10" t="s">
        <v>40</v>
      </c>
      <c r="D19" s="1" t="s">
        <v>41</v>
      </c>
      <c r="E19" s="13">
        <v>33.876</v>
      </c>
      <c r="F19" s="14">
        <v>0.47</v>
      </c>
      <c r="G19" s="14">
        <f ca="1">ROUND(INDIRECT(ADDRESS(ROW()+(0), COLUMN()+(-2), 1))*INDIRECT(ADDRESS(ROW()+(0), COLUMN()+(-1), 1)), 2)</f>
        <v>15.92</v>
      </c>
    </row>
    <row r="20" spans="1:7" ht="13.50" thickBot="1" customHeight="1">
      <c r="A20" s="15"/>
      <c r="B20" s="15"/>
      <c r="C20" s="15"/>
      <c r="D20" s="15"/>
      <c r="E20" s="9" t="s">
        <v>42</v>
      </c>
      <c r="F20" s="9"/>
      <c r="G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279.17</v>
      </c>
    </row>
    <row r="21" spans="1:7" ht="13.50" thickBot="1" customHeight="1">
      <c r="A21" s="15">
        <v>2</v>
      </c>
      <c r="B21" s="15"/>
      <c r="C21" s="15"/>
      <c r="D21" s="18" t="s">
        <v>43</v>
      </c>
      <c r="E21" s="18"/>
      <c r="F21" s="15"/>
      <c r="G21" s="15"/>
    </row>
    <row r="22" spans="1:7" ht="13.50" thickBot="1" customHeight="1">
      <c r="A22" s="1" t="s">
        <v>44</v>
      </c>
      <c r="B22" s="1"/>
      <c r="C22" s="10" t="s">
        <v>45</v>
      </c>
      <c r="D22" s="1" t="s">
        <v>46</v>
      </c>
      <c r="E22" s="11">
        <v>0.056</v>
      </c>
      <c r="F22" s="12">
        <v>10.45</v>
      </c>
      <c r="G22" s="12">
        <f ca="1">ROUND(INDIRECT(ADDRESS(ROW()+(0), COLUMN()+(-2), 1))*INDIRECT(ADDRESS(ROW()+(0), COLUMN()+(-1), 1)), 2)</f>
        <v>0.59</v>
      </c>
    </row>
    <row r="23" spans="1:7" ht="13.50" thickBot="1" customHeight="1">
      <c r="A23" s="1" t="s">
        <v>47</v>
      </c>
      <c r="B23" s="1"/>
      <c r="C23" s="10" t="s">
        <v>48</v>
      </c>
      <c r="D23" s="1" t="s">
        <v>49</v>
      </c>
      <c r="E23" s="11">
        <v>0.012</v>
      </c>
      <c r="F23" s="12">
        <v>25.01</v>
      </c>
      <c r="G23" s="12">
        <f ca="1">ROUND(INDIRECT(ADDRESS(ROW()+(0), COLUMN()+(-2), 1))*INDIRECT(ADDRESS(ROW()+(0), COLUMN()+(-1), 1)), 2)</f>
        <v>0.3</v>
      </c>
    </row>
    <row r="24" spans="1:7" ht="13.50" thickBot="1" customHeight="1">
      <c r="A24" s="1" t="s">
        <v>50</v>
      </c>
      <c r="B24" s="1"/>
      <c r="C24" s="10" t="s">
        <v>51</v>
      </c>
      <c r="D24" s="1" t="s">
        <v>52</v>
      </c>
      <c r="E24" s="11">
        <v>0.859</v>
      </c>
      <c r="F24" s="12">
        <v>10.37</v>
      </c>
      <c r="G24" s="12">
        <f ca="1">ROUND(INDIRECT(ADDRESS(ROW()+(0), COLUMN()+(-2), 1))*INDIRECT(ADDRESS(ROW()+(0), COLUMN()+(-1), 1)), 2)</f>
        <v>8.91</v>
      </c>
    </row>
    <row r="25" spans="1:7" ht="24.00" thickBot="1" customHeight="1">
      <c r="A25" s="1" t="s">
        <v>53</v>
      </c>
      <c r="B25" s="1"/>
      <c r="C25" s="10" t="s">
        <v>54</v>
      </c>
      <c r="D25" s="1" t="s">
        <v>55</v>
      </c>
      <c r="E25" s="13">
        <v>0.012</v>
      </c>
      <c r="F25" s="14">
        <v>166.26</v>
      </c>
      <c r="G25" s="14">
        <f ca="1">ROUND(INDIRECT(ADDRESS(ROW()+(0), COLUMN()+(-2), 1))*INDIRECT(ADDRESS(ROW()+(0), COLUMN()+(-1), 1)), 2)</f>
        <v>2</v>
      </c>
    </row>
    <row r="26" spans="1:7" ht="13.50" thickBot="1" customHeight="1">
      <c r="A26" s="15"/>
      <c r="B26" s="15"/>
      <c r="C26" s="15"/>
      <c r="D26" s="15"/>
      <c r="E26" s="9" t="s">
        <v>56</v>
      </c>
      <c r="F26" s="9"/>
      <c r="G26" s="17">
        <f ca="1">ROUND(SUM(INDIRECT(ADDRESS(ROW()+(-1), COLUMN()+(0), 1)),INDIRECT(ADDRESS(ROW()+(-2), COLUMN()+(0), 1)),INDIRECT(ADDRESS(ROW()+(-3), COLUMN()+(0), 1)),INDIRECT(ADDRESS(ROW()+(-4), COLUMN()+(0), 1))), 2)</f>
        <v>11.8</v>
      </c>
    </row>
    <row r="27" spans="1:7" ht="13.50" thickBot="1" customHeight="1">
      <c r="A27" s="15">
        <v>3</v>
      </c>
      <c r="B27" s="15"/>
      <c r="C27" s="15"/>
      <c r="D27" s="18" t="s">
        <v>57</v>
      </c>
      <c r="E27" s="18"/>
      <c r="F27" s="15"/>
      <c r="G27" s="15"/>
    </row>
    <row r="28" spans="1:7" ht="13.50" thickBot="1" customHeight="1">
      <c r="A28" s="1" t="s">
        <v>58</v>
      </c>
      <c r="B28" s="1"/>
      <c r="C28" s="10" t="s">
        <v>59</v>
      </c>
      <c r="D28" s="1" t="s">
        <v>60</v>
      </c>
      <c r="E28" s="11">
        <v>1.126</v>
      </c>
      <c r="F28" s="12">
        <v>34.2</v>
      </c>
      <c r="G28" s="12">
        <f ca="1">ROUND(INDIRECT(ADDRESS(ROW()+(0), COLUMN()+(-2), 1))*INDIRECT(ADDRESS(ROW()+(0), COLUMN()+(-1), 1)), 2)</f>
        <v>38.51</v>
      </c>
    </row>
    <row r="29" spans="1:7" ht="13.50" thickBot="1" customHeight="1">
      <c r="A29" s="1" t="s">
        <v>61</v>
      </c>
      <c r="B29" s="1"/>
      <c r="C29" s="10" t="s">
        <v>62</v>
      </c>
      <c r="D29" s="1" t="s">
        <v>63</v>
      </c>
      <c r="E29" s="11">
        <v>0.664</v>
      </c>
      <c r="F29" s="12">
        <v>23.73</v>
      </c>
      <c r="G29" s="12">
        <f ca="1">ROUND(INDIRECT(ADDRESS(ROW()+(0), COLUMN()+(-2), 1))*INDIRECT(ADDRESS(ROW()+(0), COLUMN()+(-1), 1)), 2)</f>
        <v>15.76</v>
      </c>
    </row>
    <row r="30" spans="1:7" ht="13.50" thickBot="1" customHeight="1">
      <c r="A30" s="1" t="s">
        <v>64</v>
      </c>
      <c r="B30" s="1"/>
      <c r="C30" s="10" t="s">
        <v>65</v>
      </c>
      <c r="D30" s="1" t="s">
        <v>66</v>
      </c>
      <c r="E30" s="11">
        <v>0.088</v>
      </c>
      <c r="F30" s="12">
        <v>34.2</v>
      </c>
      <c r="G30" s="12">
        <f ca="1">ROUND(INDIRECT(ADDRESS(ROW()+(0), COLUMN()+(-2), 1))*INDIRECT(ADDRESS(ROW()+(0), COLUMN()+(-1), 1)), 2)</f>
        <v>3.01</v>
      </c>
    </row>
    <row r="31" spans="1:7" ht="13.50" thickBot="1" customHeight="1">
      <c r="A31" s="1" t="s">
        <v>67</v>
      </c>
      <c r="B31" s="1"/>
      <c r="C31" s="10" t="s">
        <v>68</v>
      </c>
      <c r="D31" s="1" t="s">
        <v>69</v>
      </c>
      <c r="E31" s="11">
        <v>0.088</v>
      </c>
      <c r="F31" s="12">
        <v>23.73</v>
      </c>
      <c r="G31" s="12">
        <f ca="1">ROUND(INDIRECT(ADDRESS(ROW()+(0), COLUMN()+(-2), 1))*INDIRECT(ADDRESS(ROW()+(0), COLUMN()+(-1), 1)), 2)</f>
        <v>2.09</v>
      </c>
    </row>
    <row r="32" spans="1:7" ht="13.50" thickBot="1" customHeight="1">
      <c r="A32" s="1" t="s">
        <v>70</v>
      </c>
      <c r="B32" s="1"/>
      <c r="C32" s="10" t="s">
        <v>71</v>
      </c>
      <c r="D32" s="1" t="s">
        <v>72</v>
      </c>
      <c r="E32" s="11">
        <v>0.067</v>
      </c>
      <c r="F32" s="12">
        <v>34.2</v>
      </c>
      <c r="G32" s="12">
        <f ca="1">ROUND(INDIRECT(ADDRESS(ROW()+(0), COLUMN()+(-2), 1))*INDIRECT(ADDRESS(ROW()+(0), COLUMN()+(-1), 1)), 2)</f>
        <v>2.29</v>
      </c>
    </row>
    <row r="33" spans="1:7" ht="13.50" thickBot="1" customHeight="1">
      <c r="A33" s="1" t="s">
        <v>73</v>
      </c>
      <c r="B33" s="1"/>
      <c r="C33" s="10" t="s">
        <v>74</v>
      </c>
      <c r="D33" s="1" t="s">
        <v>75</v>
      </c>
      <c r="E33" s="11">
        <v>0.069</v>
      </c>
      <c r="F33" s="12">
        <v>23.73</v>
      </c>
      <c r="G33" s="12">
        <f ca="1">ROUND(INDIRECT(ADDRESS(ROW()+(0), COLUMN()+(-2), 1))*INDIRECT(ADDRESS(ROW()+(0), COLUMN()+(-1), 1)), 2)</f>
        <v>1.64</v>
      </c>
    </row>
    <row r="34" spans="1:7" ht="13.50" thickBot="1" customHeight="1">
      <c r="A34" s="1" t="s">
        <v>76</v>
      </c>
      <c r="B34" s="1"/>
      <c r="C34" s="10" t="s">
        <v>77</v>
      </c>
      <c r="D34" s="1" t="s">
        <v>78</v>
      </c>
      <c r="E34" s="11">
        <v>0.128</v>
      </c>
      <c r="F34" s="12">
        <v>21.97</v>
      </c>
      <c r="G34" s="12">
        <f ca="1">ROUND(INDIRECT(ADDRESS(ROW()+(0), COLUMN()+(-2), 1))*INDIRECT(ADDRESS(ROW()+(0), COLUMN()+(-1), 1)), 2)</f>
        <v>2.81</v>
      </c>
    </row>
    <row r="35" spans="1:7" ht="13.50" thickBot="1" customHeight="1">
      <c r="A35" s="1" t="s">
        <v>79</v>
      </c>
      <c r="B35" s="1"/>
      <c r="C35" s="10" t="s">
        <v>80</v>
      </c>
      <c r="D35" s="1" t="s">
        <v>81</v>
      </c>
      <c r="E35" s="11">
        <v>0.134</v>
      </c>
      <c r="F35" s="12">
        <v>22.33</v>
      </c>
      <c r="G35" s="12">
        <f ca="1">ROUND(INDIRECT(ADDRESS(ROW()+(0), COLUMN()+(-2), 1))*INDIRECT(ADDRESS(ROW()+(0), COLUMN()+(-1), 1)), 2)</f>
        <v>2.99</v>
      </c>
    </row>
    <row r="36" spans="1:7" ht="13.50" thickBot="1" customHeight="1">
      <c r="A36" s="1" t="s">
        <v>82</v>
      </c>
      <c r="B36" s="1"/>
      <c r="C36" s="10" t="s">
        <v>83</v>
      </c>
      <c r="D36" s="1" t="s">
        <v>84</v>
      </c>
      <c r="E36" s="11">
        <v>0.039</v>
      </c>
      <c r="F36" s="12">
        <v>34.2</v>
      </c>
      <c r="G36" s="12">
        <f ca="1">ROUND(INDIRECT(ADDRESS(ROW()+(0), COLUMN()+(-2), 1))*INDIRECT(ADDRESS(ROW()+(0), COLUMN()+(-1), 1)), 2)</f>
        <v>1.33</v>
      </c>
    </row>
    <row r="37" spans="1:7" ht="13.50" thickBot="1" customHeight="1">
      <c r="A37" s="1" t="s">
        <v>85</v>
      </c>
      <c r="B37" s="1"/>
      <c r="C37" s="10" t="s">
        <v>86</v>
      </c>
      <c r="D37" s="1" t="s">
        <v>87</v>
      </c>
      <c r="E37" s="13">
        <v>0.152</v>
      </c>
      <c r="F37" s="14">
        <v>23.73</v>
      </c>
      <c r="G37" s="14">
        <f ca="1">ROUND(INDIRECT(ADDRESS(ROW()+(0), COLUMN()+(-2), 1))*INDIRECT(ADDRESS(ROW()+(0), COLUMN()+(-1), 1)), 2)</f>
        <v>3.61</v>
      </c>
    </row>
    <row r="38" spans="1:7" ht="13.50" thickBot="1" customHeight="1">
      <c r="A38" s="15"/>
      <c r="B38" s="15"/>
      <c r="C38" s="15"/>
      <c r="D38" s="15"/>
      <c r="E38" s="9" t="s">
        <v>88</v>
      </c>
      <c r="F38" s="9"/>
      <c r="G3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74.04</v>
      </c>
    </row>
    <row r="39" spans="1:7" ht="13.50" thickBot="1" customHeight="1">
      <c r="A39" s="15">
        <v>4</v>
      </c>
      <c r="B39" s="15"/>
      <c r="C39" s="15"/>
      <c r="D39" s="18" t="s">
        <v>89</v>
      </c>
      <c r="E39" s="18"/>
      <c r="F39" s="15"/>
      <c r="G39" s="15"/>
    </row>
    <row r="40" spans="1:7" ht="13.50" thickBot="1" customHeight="1">
      <c r="A40" s="19"/>
      <c r="B40" s="19"/>
      <c r="C40" s="20" t="s">
        <v>90</v>
      </c>
      <c r="D40" s="19" t="s">
        <v>91</v>
      </c>
      <c r="E40" s="13">
        <v>2</v>
      </c>
      <c r="F40" s="14">
        <f ca="1">ROUND(SUM(INDIRECT(ADDRESS(ROW()+(-2), COLUMN()+(1), 1)),INDIRECT(ADDRESS(ROW()+(-14), COLUMN()+(1), 1)),INDIRECT(ADDRESS(ROW()+(-20), COLUMN()+(1), 1))), 2)</f>
        <v>365.01</v>
      </c>
      <c r="G40" s="14">
        <f ca="1">ROUND(INDIRECT(ADDRESS(ROW()+(0), COLUMN()+(-2), 1))*INDIRECT(ADDRESS(ROW()+(0), COLUMN()+(-1), 1))/100, 2)</f>
        <v>7.3</v>
      </c>
    </row>
    <row r="41" spans="1:7" ht="13.50" thickBot="1" customHeight="1">
      <c r="A41" s="21" t="s">
        <v>92</v>
      </c>
      <c r="B41" s="21"/>
      <c r="C41" s="22"/>
      <c r="D41" s="23"/>
      <c r="E41" s="24" t="s">
        <v>93</v>
      </c>
      <c r="F41" s="25"/>
      <c r="G41" s="26">
        <f ca="1">ROUND(SUM(INDIRECT(ADDRESS(ROW()+(-1), COLUMN()+(0), 1)),INDIRECT(ADDRESS(ROW()+(-3), COLUMN()+(0), 1)),INDIRECT(ADDRESS(ROW()+(-15), COLUMN()+(0), 1)),INDIRECT(ADDRESS(ROW()+(-21), COLUMN()+(0), 1))), 2)</f>
        <v>372.31</v>
      </c>
    </row>
  </sheetData>
  <mergeCells count="45">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E20:F20"/>
    <mergeCell ref="A21:B21"/>
    <mergeCell ref="D21:E21"/>
    <mergeCell ref="A22:B22"/>
    <mergeCell ref="A23:B23"/>
    <mergeCell ref="A24:B24"/>
    <mergeCell ref="A25:B25"/>
    <mergeCell ref="A26:B26"/>
    <mergeCell ref="E26:F26"/>
    <mergeCell ref="A27:B27"/>
    <mergeCell ref="D27:E27"/>
    <mergeCell ref="A28:B28"/>
    <mergeCell ref="A29:B29"/>
    <mergeCell ref="A30:B30"/>
    <mergeCell ref="A31:B31"/>
    <mergeCell ref="A32:B32"/>
    <mergeCell ref="A33:B33"/>
    <mergeCell ref="A34:B34"/>
    <mergeCell ref="A35:B35"/>
    <mergeCell ref="A36:B36"/>
    <mergeCell ref="A37:B37"/>
    <mergeCell ref="A38:B38"/>
    <mergeCell ref="E38:F38"/>
    <mergeCell ref="A39:B39"/>
    <mergeCell ref="D39:E39"/>
    <mergeCell ref="A40:B40"/>
    <mergeCell ref="A41:D41"/>
    <mergeCell ref="E41:F41"/>
  </mergeCells>
  <pageMargins left="0.147638" right="0.147638" top="0.206693" bottom="0.206693" header="0.0" footer="0.0"/>
  <pageSetup paperSize="9" orientation="portrait"/>
  <rowBreaks count="0" manualBreakCount="0">
    </rowBreaks>
</worksheet>
</file>