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<sst xmlns="http://schemas.openxmlformats.org/spreadsheetml/2006/main" count="67" uniqueCount="67">
  <si>
    <t xml:space="preserve"/>
  </si>
  <si>
    <t xml:space="preserve">EHY091</t>
  </si>
  <si>
    <t xml:space="preserve">m</t>
  </si>
  <si>
    <t xml:space="preserve">Reparación de frente de losa de concreto armado, mediante recrecido con concreto armado.</t>
  </si>
  <si>
    <r>
      <rPr>
        <sz val="8.25"/>
        <color rgb="FF000000"/>
        <rFont val="Arial"/>
        <family val="2"/>
      </rPr>
      <t xml:space="preserve">Reparación de frente de losa de concreto armado, de canto 30 cm, mediante picado del concreto deteriorado con martillo eléctrico, eliminando el concreto en mal estado hasta llegar a las armaduras; saneado de las armaduras que han quedado al descubierto con proyección en seco de chorro de partículas de material abrasivo (silicato de aluminio), eliminando la suciedad superficial, la herrumbre y toda sustancia que pueda disminuir la adherencia entre las armaduras y el material de reparación a aplicar, hasta alcanzar un grado de preparación Sa 2 ½ según ISO 8501-1; aplicación manual de mortero monocomponente a base de cemento, inhibidores de corrosión y polímeros en polvo, para la protección y pasivación de armaduras de acero, y como puente de unión entre mortero de reparación y concreto existente, garantizando la adherencia entre ambos, con 1,5 kg/m² de consumo medio; recrecido de la losa con concreto armado, realizado con concreto f'c=210 kg/cm² (21 MPa), no expuesto a ciclos de congelamiento y deshielo, exposición a sulfatos insignificante, sin requerimiento de permeabilidad, no expuesto a cloruros, tamaño máximo del agregado 12,5 mm, consistencia blanda, premezclado en planta, y vaciado con medios manuales y acero Grado 60 (fy=4200 kg/cm²), con una cuantía de 5 kg/m, con anclaje químico estructural, mediante perforación de 10 mm de diámetro y 85 mm de profundidad, relleno del orificio con inyección de resina epoxi, libre de estireno, aplicada con boquilla de dosificación y mezcla automática, y posterior inserción de varilla roscada con tuerca y arandela de acero galvanizado calidad 5.8, según ISO 898-1, de 8 mm de diámetro y 110 mm de longitud. El precio incluye el montaje y desmontaje del sistema de encofrado y el desplazamiento, montaje y desmontaje en obra del equipo de proyección.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</si>
  <si>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</si>
  <si>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</si>
  <si>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</si>
  <si>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</si>
  <si>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</si>
  <si>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</si>
  <si>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</si>
  <si>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mt08lim050</t>
  </si>
  <si>
    <t xml:space="preserve">l</t>
  </si>
  <si>
    <t xml:space="preserve">Disolvente de tricloroetileno, para aceites, grasas y resinas.</t>
  </si>
  <si>
    <t xml:space="preserve">mt08lim010a</t>
  </si>
  <si>
    <t xml:space="preserve">kg</t>
  </si>
  <si>
    <t xml:space="preserve">Abrasivo para limpieza mediante chorro a presión, formado por partículas de silicato de aluminio.</t>
  </si>
  <si>
    <t xml:space="preserve">mt09rem080b</t>
  </si>
  <si>
    <t xml:space="preserve">kg</t>
  </si>
  <si>
    <t xml:space="preserve">Mortero monocomponente a base de cemento, inhibidores de corrosión y polímeros en polvo, para la protección y pasivación de armaduras de acero, y como puente de unión entre mortero de reparación y concreto existente.</t>
  </si>
  <si>
    <t xml:space="preserve">mt26reh305aa</t>
  </si>
  <si>
    <t xml:space="preserve">Ud</t>
  </si>
  <si>
    <t xml:space="preserve">Anclaje compuesto por varilla roscada de acero galvanizado calidad 5.8, según ISO 898-1 de 8 mm de diámetro, y 110 mm de longitud, tuerca y arandela, para fijaciones sobre estructuras de concreto.</t>
  </si>
  <si>
    <t xml:space="preserve">mt26reh100d</t>
  </si>
  <si>
    <t xml:space="preserve">Ud</t>
  </si>
  <si>
    <t xml:space="preserve">Cartucho de 400 ml de resina epoxi, libre de estireno, de dos componentes, con dosificador y boquilla de mezcla automática, para anclajes estructurales verticales y horizontales.</t>
  </si>
  <si>
    <t xml:space="preserve">mt07aco060g</t>
  </si>
  <si>
    <t xml:space="preserve">kg</t>
  </si>
  <si>
    <t xml:space="preserve">Acero en varillas corrugadas, Grado 60 (fy=4200 kg/cm²), de varios diámetros, según NTP 339.186 y ASTM A 706.</t>
  </si>
  <si>
    <t xml:space="preserve">mt10haf055adc</t>
  </si>
  <si>
    <t xml:space="preserve">m³</t>
  </si>
  <si>
    <t xml:space="preserve">Concreto f'c=210 kg/cm² (21 MPa), no expuesto a ciclos de congelamiento y deshielo, exposición a sulfatos insignificante, sin requerimiento de permeabilidad, no expuesto a cloruros, tamaño máximo del agregado 12,5 mm, consistencia blanda, premezclado en planta, según el Reglamento Nacional de Edificaciones NTE E.060.</t>
  </si>
  <si>
    <t xml:space="preserve">mt50spa052b</t>
  </si>
  <si>
    <t xml:space="preserve">m</t>
  </si>
  <si>
    <t xml:space="preserve">Tablón de madera de pino, de 20x7,2 cm.</t>
  </si>
  <si>
    <t xml:space="preserve">mt50spa101</t>
  </si>
  <si>
    <t xml:space="preserve">kg</t>
  </si>
  <si>
    <t xml:space="preserve">Clavos de acero.</t>
  </si>
  <si>
    <t xml:space="preserve">mt50spa081a</t>
  </si>
  <si>
    <t xml:space="preserve">Ud</t>
  </si>
  <si>
    <t xml:space="preserve">Puntal metálico telescópico, de hasta 3 m de altura.</t>
  </si>
  <si>
    <t xml:space="preserve">Subtotal materiales:</t>
  </si>
  <si>
    <t xml:space="preserve">Equipos</t>
  </si>
  <si>
    <t xml:space="preserve">mq05mai030</t>
  </si>
  <si>
    <t xml:space="preserve">h</t>
  </si>
  <si>
    <t xml:space="preserve">Martillo neumático.</t>
  </si>
  <si>
    <t xml:space="preserve">mq05pdm110</t>
  </si>
  <si>
    <t xml:space="preserve">h</t>
  </si>
  <si>
    <t xml:space="preserve">Compresor portátil diesel media presión 10 m³/min.</t>
  </si>
  <si>
    <t xml:space="preserve">mq08lch010</t>
  </si>
  <si>
    <t xml:space="preserve">h</t>
  </si>
  <si>
    <t xml:space="preserve">Equipo de chorro de arena a presión.</t>
  </si>
  <si>
    <t xml:space="preserve">Subtotal equipos:</t>
  </si>
  <si>
    <t xml:space="preserve">Mano de obra</t>
  </si>
  <si>
    <t xml:space="preserve">mo020</t>
  </si>
  <si>
    <t xml:space="preserve">h</t>
  </si>
  <si>
    <t xml:space="preserve">Operario de construcción.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</si>
  <si>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</si>
  <si>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</si>
  <si>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</si>
  <si>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</si>
  <si>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</si>
  <si>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</si>
  <si>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</si>
  <si>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50,99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</si>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</sst>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0.68" customWidth="1"/>
    <col min="4" max="4" width="7.65" customWidth="1"/>
    <col min="5" max="5" width="71.74" customWidth="1"/>
    <col min="6" max="6" width="12.92" customWidth="1"/>
    <col min="7" max="7" width="13.09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150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0.03</v>
      </c>
      <c r="G10" s="12">
        <v>30.12</v>
      </c>
      <c r="H10" s="12">
        <f ca="1">ROUND(INDIRECT(ADDRESS(ROW()+(0), COLUMN()+(-2), 1))*INDIRECT(ADDRESS(ROW()+(0), COLUMN()+(-1), 1)), 2)</f>
        <v>0.9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1.05</v>
      </c>
      <c r="G11" s="12">
        <v>0.79</v>
      </c>
      <c r="H11" s="12">
        <f ca="1">ROUND(INDIRECT(ADDRESS(ROW()+(0), COLUMN()+(-2), 1))*INDIRECT(ADDRESS(ROW()+(0), COLUMN()+(-1), 1)), 2)</f>
        <v>0.83</v>
      </c>
    </row>
    <row r="12" spans="1:8" ht="34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0.45</v>
      </c>
      <c r="G12" s="12">
        <v>10.7</v>
      </c>
      <c r="H12" s="12">
        <f ca="1">ROUND(INDIRECT(ADDRESS(ROW()+(0), COLUMN()+(-2), 1))*INDIRECT(ADDRESS(ROW()+(0), COLUMN()+(-1), 1)), 2)</f>
        <v>4.82</v>
      </c>
    </row>
    <row r="13" spans="1:8" ht="34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1</v>
      </c>
      <c r="G13" s="12">
        <v>3.29</v>
      </c>
      <c r="H13" s="12">
        <f ca="1">ROUND(INDIRECT(ADDRESS(ROW()+(0), COLUMN()+(-2), 1))*INDIRECT(ADDRESS(ROW()+(0), COLUMN()+(-1), 1)), 2)</f>
        <v>3.29</v>
      </c>
    </row>
    <row r="14" spans="1:8" ht="34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0.851</v>
      </c>
      <c r="G14" s="12">
        <v>77.74</v>
      </c>
      <c r="H14" s="12">
        <f ca="1">ROUND(INDIRECT(ADDRESS(ROW()+(0), COLUMN()+(-2), 1))*INDIRECT(ADDRESS(ROW()+(0), COLUMN()+(-1), 1)), 2)</f>
        <v>66.16</v>
      </c>
    </row>
    <row r="15" spans="1:8" ht="24.0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5</v>
      </c>
      <c r="G15" s="12">
        <v>3.23</v>
      </c>
      <c r="H15" s="12">
        <f ca="1">ROUND(INDIRECT(ADDRESS(ROW()+(0), COLUMN()+(-2), 1))*INDIRECT(ADDRESS(ROW()+(0), COLUMN()+(-1), 1)), 2)</f>
        <v>16.15</v>
      </c>
    </row>
    <row r="16" spans="1:8" ht="45.0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0.024</v>
      </c>
      <c r="G16" s="12">
        <v>254.2</v>
      </c>
      <c r="H16" s="12">
        <f ca="1">ROUND(INDIRECT(ADDRESS(ROW()+(0), COLUMN()+(-2), 1))*INDIRECT(ADDRESS(ROW()+(0), COLUMN()+(-1), 1)), 2)</f>
        <v>6.1</v>
      </c>
    </row>
    <row r="17" spans="1:8" ht="13.5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0.2</v>
      </c>
      <c r="G17" s="12">
        <v>19.73</v>
      </c>
      <c r="H17" s="12">
        <f ca="1">ROUND(INDIRECT(ADDRESS(ROW()+(0), COLUMN()+(-2), 1))*INDIRECT(ADDRESS(ROW()+(0), COLUMN()+(-1), 1)), 2)</f>
        <v>3.95</v>
      </c>
    </row>
    <row r="18" spans="1:8" ht="13.5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1">
        <v>0.009</v>
      </c>
      <c r="G18" s="12">
        <v>5.85</v>
      </c>
      <c r="H18" s="12">
        <f ca="1">ROUND(INDIRECT(ADDRESS(ROW()+(0), COLUMN()+(-2), 1))*INDIRECT(ADDRESS(ROW()+(0), COLUMN()+(-1), 1)), 2)</f>
        <v>0.05</v>
      </c>
    </row>
    <row r="19" spans="1:8" ht="13.50" thickBot="1" customHeight="1">
      <c r="A19" s="1" t="s">
        <v>39</v>
      </c>
      <c r="B19" s="1"/>
      <c r="C19" s="1"/>
      <c r="D19" s="10" t="s">
        <v>40</v>
      </c>
      <c r="E19" s="1" t="s">
        <v>41</v>
      </c>
      <c r="F19" s="13">
        <v>0.013</v>
      </c>
      <c r="G19" s="14">
        <v>60.09</v>
      </c>
      <c r="H19" s="14">
        <f ca="1">ROUND(INDIRECT(ADDRESS(ROW()+(0), COLUMN()+(-2), 1))*INDIRECT(ADDRESS(ROW()+(0), COLUMN()+(-1), 1)), 2)</f>
        <v>0.78</v>
      </c>
    </row>
    <row r="20" spans="1:8" ht="13.50" thickBot="1" customHeight="1">
      <c r="A20" s="15"/>
      <c r="B20" s="15"/>
      <c r="C20" s="15"/>
      <c r="D20" s="15"/>
      <c r="E20" s="15"/>
      <c r="F20" s="9" t="s">
        <v>42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103.03</v>
      </c>
    </row>
    <row r="21" spans="1:8" ht="13.50" thickBot="1" customHeight="1">
      <c r="A21" s="15">
        <v>2</v>
      </c>
      <c r="B21" s="15"/>
      <c r="C21" s="15"/>
      <c r="D21" s="15"/>
      <c r="E21" s="18" t="s">
        <v>43</v>
      </c>
      <c r="F21" s="18"/>
      <c r="G21" s="15"/>
      <c r="H21" s="15"/>
    </row>
    <row r="22" spans="1:8" ht="13.50" thickBot="1" customHeight="1">
      <c r="A22" s="1" t="s">
        <v>44</v>
      </c>
      <c r="B22" s="1"/>
      <c r="C22" s="1"/>
      <c r="D22" s="10" t="s">
        <v>45</v>
      </c>
      <c r="E22" s="1" t="s">
        <v>46</v>
      </c>
      <c r="F22" s="11">
        <v>0.313</v>
      </c>
      <c r="G22" s="12">
        <v>13.85</v>
      </c>
      <c r="H22" s="12">
        <f ca="1">ROUND(INDIRECT(ADDRESS(ROW()+(0), COLUMN()+(-2), 1))*INDIRECT(ADDRESS(ROW()+(0), COLUMN()+(-1), 1)), 2)</f>
        <v>4.34</v>
      </c>
    </row>
    <row r="23" spans="1:8" ht="13.50" thickBot="1" customHeight="1">
      <c r="A23" s="1" t="s">
        <v>47</v>
      </c>
      <c r="B23" s="1"/>
      <c r="C23" s="1"/>
      <c r="D23" s="10" t="s">
        <v>48</v>
      </c>
      <c r="E23" s="1" t="s">
        <v>49</v>
      </c>
      <c r="F23" s="11">
        <v>0.156</v>
      </c>
      <c r="G23" s="12">
        <v>23.48</v>
      </c>
      <c r="H23" s="12">
        <f ca="1">ROUND(INDIRECT(ADDRESS(ROW()+(0), COLUMN()+(-2), 1))*INDIRECT(ADDRESS(ROW()+(0), COLUMN()+(-1), 1)), 2)</f>
        <v>3.66</v>
      </c>
    </row>
    <row r="24" spans="1:8" ht="13.50" thickBot="1" customHeight="1">
      <c r="A24" s="1" t="s">
        <v>50</v>
      </c>
      <c r="B24" s="1"/>
      <c r="C24" s="1"/>
      <c r="D24" s="10" t="s">
        <v>51</v>
      </c>
      <c r="E24" s="1" t="s">
        <v>52</v>
      </c>
      <c r="F24" s="13">
        <v>0.035</v>
      </c>
      <c r="G24" s="14">
        <v>9.71</v>
      </c>
      <c r="H24" s="14">
        <f ca="1">ROUND(INDIRECT(ADDRESS(ROW()+(0), COLUMN()+(-2), 1))*INDIRECT(ADDRESS(ROW()+(0), COLUMN()+(-1), 1)), 2)</f>
        <v>0.34</v>
      </c>
    </row>
    <row r="25" spans="1:8" ht="13.50" thickBot="1" customHeight="1">
      <c r="A25" s="15"/>
      <c r="B25" s="15"/>
      <c r="C25" s="15"/>
      <c r="D25" s="15"/>
      <c r="E25" s="15"/>
      <c r="F25" s="9" t="s">
        <v>53</v>
      </c>
      <c r="G25" s="9"/>
      <c r="H25" s="17">
        <f ca="1">ROUND(SUM(INDIRECT(ADDRESS(ROW()+(-1), COLUMN()+(0), 1)),INDIRECT(ADDRESS(ROW()+(-2), COLUMN()+(0), 1)),INDIRECT(ADDRESS(ROW()+(-3), COLUMN()+(0), 1))), 2)</f>
        <v>8.34</v>
      </c>
    </row>
    <row r="26" spans="1:8" ht="13.50" thickBot="1" customHeight="1">
      <c r="A26" s="15">
        <v>3</v>
      </c>
      <c r="B26" s="15"/>
      <c r="C26" s="15"/>
      <c r="D26" s="15"/>
      <c r="E26" s="18" t="s">
        <v>54</v>
      </c>
      <c r="F26" s="18"/>
      <c r="G26" s="15"/>
      <c r="H26" s="15"/>
    </row>
    <row r="27" spans="1:8" ht="13.50" thickBot="1" customHeight="1">
      <c r="A27" s="1" t="s">
        <v>55</v>
      </c>
      <c r="B27" s="1"/>
      <c r="C27" s="1"/>
      <c r="D27" s="10" t="s">
        <v>56</v>
      </c>
      <c r="E27" s="1" t="s">
        <v>57</v>
      </c>
      <c r="F27" s="11">
        <v>1.14</v>
      </c>
      <c r="G27" s="12">
        <v>32.86</v>
      </c>
      <c r="H27" s="12">
        <f ca="1">ROUND(INDIRECT(ADDRESS(ROW()+(0), COLUMN()+(-2), 1))*INDIRECT(ADDRESS(ROW()+(0), COLUMN()+(-1), 1)), 2)</f>
        <v>37.46</v>
      </c>
    </row>
    <row r="28" spans="1:8" ht="13.50" thickBot="1" customHeight="1">
      <c r="A28" s="1" t="s">
        <v>58</v>
      </c>
      <c r="B28" s="1"/>
      <c r="C28" s="1"/>
      <c r="D28" s="10" t="s">
        <v>59</v>
      </c>
      <c r="E28" s="1" t="s">
        <v>60</v>
      </c>
      <c r="F28" s="13">
        <v>1.14</v>
      </c>
      <c r="G28" s="14">
        <v>21.97</v>
      </c>
      <c r="H28" s="14">
        <f ca="1">ROUND(INDIRECT(ADDRESS(ROW()+(0), COLUMN()+(-2), 1))*INDIRECT(ADDRESS(ROW()+(0), COLUMN()+(-1), 1)), 2)</f>
        <v>25.05</v>
      </c>
    </row>
    <row r="29" spans="1:8" ht="13.50" thickBot="1" customHeight="1">
      <c r="A29" s="15"/>
      <c r="B29" s="15"/>
      <c r="C29" s="15"/>
      <c r="D29" s="15"/>
      <c r="E29" s="15"/>
      <c r="F29" s="9" t="s">
        <v>61</v>
      </c>
      <c r="G29" s="9"/>
      <c r="H29" s="17">
        <f ca="1">ROUND(SUM(INDIRECT(ADDRESS(ROW()+(-1), COLUMN()+(0), 1)),INDIRECT(ADDRESS(ROW()+(-2), COLUMN()+(0), 1))), 2)</f>
        <v>62.51</v>
      </c>
    </row>
    <row r="30" spans="1:8" ht="13.50" thickBot="1" customHeight="1">
      <c r="A30" s="15">
        <v>4</v>
      </c>
      <c r="B30" s="15"/>
      <c r="C30" s="15"/>
      <c r="D30" s="15"/>
      <c r="E30" s="18" t="s">
        <v>62</v>
      </c>
      <c r="F30" s="18"/>
      <c r="G30" s="15"/>
      <c r="H30" s="15"/>
    </row>
    <row r="31" spans="1:8" ht="13.50" thickBot="1" customHeight="1">
      <c r="A31" s="19"/>
      <c r="B31" s="19"/>
      <c r="C31" s="19"/>
      <c r="D31" s="20" t="s">
        <v>63</v>
      </c>
      <c r="E31" s="19" t="s">
        <v>64</v>
      </c>
      <c r="F31" s="13">
        <v>2</v>
      </c>
      <c r="G31" s="14">
        <f ca="1">ROUND(SUM(INDIRECT(ADDRESS(ROW()+(-2), COLUMN()+(1), 1)),INDIRECT(ADDRESS(ROW()+(-6), COLUMN()+(1), 1)),INDIRECT(ADDRESS(ROW()+(-11), COLUMN()+(1), 1))), 2)</f>
        <v>173.88</v>
      </c>
      <c r="H31" s="14">
        <f ca="1">ROUND(INDIRECT(ADDRESS(ROW()+(0), COLUMN()+(-2), 1))*INDIRECT(ADDRESS(ROW()+(0), COLUMN()+(-1), 1))/100, 2)</f>
        <v>3.48</v>
      </c>
    </row>
    <row r="32" spans="1:8" ht="13.50" thickBot="1" customHeight="1">
      <c r="A32" s="21" t="s">
        <v>65</v>
      </c>
      <c r="B32" s="21"/>
      <c r="C32" s="21"/>
      <c r="D32" s="22"/>
      <c r="E32" s="23"/>
      <c r="F32" s="24" t="s">
        <v>66</v>
      </c>
      <c r="G32" s="25"/>
      <c r="H32" s="26">
        <f ca="1">ROUND(SUM(INDIRECT(ADDRESS(ROW()+(-1), COLUMN()+(0), 1)),INDIRECT(ADDRESS(ROW()+(-3), COLUMN()+(0), 1)),INDIRECT(ADDRESS(ROW()+(-7), COLUMN()+(0), 1)),INDIRECT(ADDRESS(ROW()+(-12), COLUMN()+(0), 1))), 2)</f>
        <v>177.36</v>
      </c>
    </row>
  </sheetData>
  <mergeCells count="36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F20:G20"/>
    <mergeCell ref="A21:C21"/>
    <mergeCell ref="E21:F21"/>
    <mergeCell ref="A22:C22"/>
    <mergeCell ref="A23:C23"/>
    <mergeCell ref="A24:C24"/>
    <mergeCell ref="A25:C25"/>
    <mergeCell ref="F25:G25"/>
    <mergeCell ref="A26:C26"/>
    <mergeCell ref="E26:F26"/>
    <mergeCell ref="A27:C27"/>
    <mergeCell ref="A28:C28"/>
    <mergeCell ref="A29:C29"/>
    <mergeCell ref="F29:G29"/>
    <mergeCell ref="A30:C30"/>
    <mergeCell ref="E30:F30"/>
    <mergeCell ref="A31:C31"/>
    <mergeCell ref="A32:E32"/>
    <mergeCell ref="F32:G32"/>
  </mergeCells>
  <pageMargins left="0.147638" right="0.147638" top="0.206693" bottom="0.206693" header="0.0" footer="0.0"/>
  <pageSetup paperSize="9" orientation="portrait"/>
  <rowBreaks count="0" manualBreakCount="0">
    </rowBreaks>
</worksheet>
</file>