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<sst xmlns="http://schemas.openxmlformats.org/spreadsheetml/2006/main" count="41" uniqueCount="41">
  <si>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</si>
  <si>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IOB020</t>
  </si>
  <si>
    <t xml:space="preserve">Ud</t>
  </si>
  <si>
    <t xml:space="preserve">Tanque.</t>
  </si>
  <si>
    <r>
      <rPr>
        <sz val="8.25"/>
        <color rgb="FF000000"/>
        <rFont val="Arial"/>
        <family val="2"/>
      </rPr>
      <t xml:space="preserve">Tanque para reserva de agua contra incendios de 12 m³ de capacidad, prefabricado de poliéster, colocado en superficie, en posición vertical. Incluso, válvula de flotador de 1 1/2" de diámetro para conectar con la acometida, interruptores de nivel, válvula de bola de 50 mm de diámetro para vaciado y válvula de corte de mariposa de 1 1/2" de diámetro para conectar al sistema de bombeo.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</si>
  <si>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</si>
  <si>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</si>
  <si>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</si>
  <si>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</si>
  <si>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</si>
  <si>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</si>
  <si>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</si>
  <si>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mt41aco100a</t>
  </si>
  <si>
    <t xml:space="preserve">Ud</t>
  </si>
  <si>
    <t xml:space="preserve">Tanque de poliéster, de 12 m³, 2450 mm de diámetro, colocado en superficie, en posición vertical, para reserva de agua contra incendios.</t>
  </si>
  <si>
    <t xml:space="preserve">mt37vfl010e</t>
  </si>
  <si>
    <t xml:space="preserve">Ud</t>
  </si>
  <si>
    <t xml:space="preserve">Válvula de flotador de 1 1/2" de diámetro, para una presión máxima de 8 bar, con cuerpo de latón, boya esférica roscada de latón y obturador de goma.</t>
  </si>
  <si>
    <t xml:space="preserve">mt37inl010</t>
  </si>
  <si>
    <t xml:space="preserve">Ud</t>
  </si>
  <si>
    <t xml:space="preserve">Interruptor de nivel de 10 A, con boya, contrapeso y cable.</t>
  </si>
  <si>
    <t xml:space="preserve">mt37sve010f</t>
  </si>
  <si>
    <t xml:space="preserve">Ud</t>
  </si>
  <si>
    <t xml:space="preserve">Válvula de esfera de latón niquelado para roscar de 1 1/2".</t>
  </si>
  <si>
    <t xml:space="preserve">mt37svm010a</t>
  </si>
  <si>
    <t xml:space="preserve">Ud</t>
  </si>
  <si>
    <t xml:space="preserve">Válvula de mariposa de fierro fundido, DN 32 mm.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</si>
  <si>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</si>
  <si>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</si>
  <si>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</si>
  <si>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</si>
  <si>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Operario plomero.</t>
  </si>
  <si>
    <t xml:space="preserve">mo107</t>
  </si>
  <si>
    <t xml:space="preserve">h</t>
  </si>
  <si>
    <t xml:space="preserve">Oficial plomero.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</si>
  <si>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</si>
  <si>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</si>
  <si>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</si>
  <si>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</si>
  <si>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971,81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</si>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</sst>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5.27" customWidth="1"/>
    <col min="3" max="3" width="0.85" customWidth="1"/>
    <col min="4" max="4" width="6.80" customWidth="1"/>
    <col min="5" max="5" width="71.57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17613.4</v>
      </c>
      <c r="H10" s="12">
        <f ca="1">ROUND(INDIRECT(ADDRESS(ROW()+(0), COLUMN()+(-2), 1))*INDIRECT(ADDRESS(ROW()+(0), COLUMN()+(-1), 1)), 2)</f>
        <v>17613.4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2">
        <v>638.14</v>
      </c>
      <c r="H11" s="12">
        <f ca="1">ROUND(INDIRECT(ADDRESS(ROW()+(0), COLUMN()+(-2), 1))*INDIRECT(ADDRESS(ROW()+(0), COLUMN()+(-1), 1)), 2)</f>
        <v>638.14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2</v>
      </c>
      <c r="G12" s="12">
        <v>55.43</v>
      </c>
      <c r="H12" s="12">
        <f ca="1">ROUND(INDIRECT(ADDRESS(ROW()+(0), COLUMN()+(-2), 1))*INDIRECT(ADDRESS(ROW()+(0), COLUMN()+(-1), 1)), 2)</f>
        <v>110.86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</v>
      </c>
      <c r="G13" s="12">
        <v>102.48</v>
      </c>
      <c r="H13" s="12">
        <f ca="1">ROUND(INDIRECT(ADDRESS(ROW()+(0), COLUMN()+(-2), 1))*INDIRECT(ADDRESS(ROW()+(0), COLUMN()+(-1), 1)), 2)</f>
        <v>102.48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3">
        <v>1</v>
      </c>
      <c r="G14" s="14">
        <v>137.7</v>
      </c>
      <c r="H14" s="14">
        <f ca="1">ROUND(INDIRECT(ADDRESS(ROW()+(0), COLUMN()+(-2), 1))*INDIRECT(ADDRESS(ROW()+(0), COLUMN()+(-1), 1)), 2)</f>
        <v>137.7</v>
      </c>
    </row>
    <row r="15" spans="1:8" ht="13.50" thickBot="1" customHeight="1">
      <c r="A15" s="15"/>
      <c r="B15" s="15"/>
      <c r="C15" s="15"/>
      <c r="D15" s="15"/>
      <c r="E15" s="15"/>
      <c r="F15" s="9" t="s">
        <v>27</v>
      </c>
      <c r="G15" s="9"/>
      <c r="H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18602.6</v>
      </c>
    </row>
    <row r="16" spans="1:8" ht="13.50" thickBot="1" customHeight="1">
      <c r="A16" s="15">
        <v>2</v>
      </c>
      <c r="B16" s="15"/>
      <c r="C16" s="15"/>
      <c r="D16" s="15"/>
      <c r="E16" s="18" t="s">
        <v>28</v>
      </c>
      <c r="F16" s="18"/>
      <c r="G16" s="15"/>
      <c r="H16" s="15"/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1">
        <v>8.002</v>
      </c>
      <c r="G17" s="12">
        <v>33.77</v>
      </c>
      <c r="H17" s="12">
        <f ca="1">ROUND(INDIRECT(ADDRESS(ROW()+(0), COLUMN()+(-2), 1))*INDIRECT(ADDRESS(ROW()+(0), COLUMN()+(-1), 1)), 2)</f>
        <v>270.23</v>
      </c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3">
        <v>8.002</v>
      </c>
      <c r="G18" s="14">
        <v>22.77</v>
      </c>
      <c r="H18" s="14">
        <f ca="1">ROUND(INDIRECT(ADDRESS(ROW()+(0), COLUMN()+(-2), 1))*INDIRECT(ADDRESS(ROW()+(0), COLUMN()+(-1), 1)), 2)</f>
        <v>182.21</v>
      </c>
    </row>
    <row r="19" spans="1:8" ht="13.50" thickBot="1" customHeight="1">
      <c r="A19" s="15"/>
      <c r="B19" s="15"/>
      <c r="C19" s="15"/>
      <c r="D19" s="15"/>
      <c r="E19" s="15"/>
      <c r="F19" s="9" t="s">
        <v>35</v>
      </c>
      <c r="G19" s="9"/>
      <c r="H19" s="17">
        <f ca="1">ROUND(SUM(INDIRECT(ADDRESS(ROW()+(-1), COLUMN()+(0), 1)),INDIRECT(ADDRESS(ROW()+(-2), COLUMN()+(0), 1))), 2)</f>
        <v>452.44</v>
      </c>
    </row>
    <row r="20" spans="1:8" ht="13.50" thickBot="1" customHeight="1">
      <c r="A20" s="15">
        <v>3</v>
      </c>
      <c r="B20" s="15"/>
      <c r="C20" s="15"/>
      <c r="D20" s="15"/>
      <c r="E20" s="18" t="s">
        <v>36</v>
      </c>
      <c r="F20" s="18"/>
      <c r="G20" s="15"/>
      <c r="H20" s="15"/>
    </row>
    <row r="21" spans="1:8" ht="13.50" thickBot="1" customHeight="1">
      <c r="A21" s="19"/>
      <c r="B21" s="19"/>
      <c r="C21" s="20" t="s">
        <v>37</v>
      </c>
      <c r="D21" s="20"/>
      <c r="E21" s="19" t="s">
        <v>38</v>
      </c>
      <c r="F21" s="13">
        <v>2</v>
      </c>
      <c r="G21" s="14">
        <f ca="1">ROUND(SUM(INDIRECT(ADDRESS(ROW()+(-2), COLUMN()+(1), 1)),INDIRECT(ADDRESS(ROW()+(-6), COLUMN()+(1), 1))), 2)</f>
        <v>19055</v>
      </c>
      <c r="H21" s="14">
        <f ca="1">ROUND(INDIRECT(ADDRESS(ROW()+(0), COLUMN()+(-2), 1))*INDIRECT(ADDRESS(ROW()+(0), COLUMN()+(-1), 1))/100, 2)</f>
        <v>381.1</v>
      </c>
    </row>
    <row r="22" spans="1:8" ht="13.50" thickBot="1" customHeight="1">
      <c r="A22" s="21" t="s">
        <v>39</v>
      </c>
      <c r="B22" s="21"/>
      <c r="C22" s="22"/>
      <c r="D22" s="22"/>
      <c r="E22" s="23"/>
      <c r="F22" s="24" t="s">
        <v>40</v>
      </c>
      <c r="G22" s="25"/>
      <c r="H22" s="26">
        <f ca="1">ROUND(SUM(INDIRECT(ADDRESS(ROW()+(-1), COLUMN()+(0), 1)),INDIRECT(ADDRESS(ROW()+(-3), COLUMN()+(0), 1)),INDIRECT(ADDRESS(ROW()+(-7), COLUMN()+(0), 1))), 2)</f>
        <v>19436.1</v>
      </c>
    </row>
  </sheetData>
  <mergeCells count="3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