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<sst xmlns="http://schemas.openxmlformats.org/spreadsheetml/2006/main" count="53" uniqueCount="53">
  <si>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</si>
  <si>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IFI011</t>
  </si>
  <si>
    <t xml:space="preserve">Ud</t>
  </si>
  <si>
    <t xml:space="preserve">Instalación interior para cuarto de baño.</t>
  </si>
  <si>
    <r>
      <rPr>
        <sz val="8.25"/>
        <color rgb="FF000000"/>
        <rFont val="Arial"/>
        <family val="2"/>
      </rPr>
      <t xml:space="preserve">Instalación interior de plomería para cuarto de baño con dotación para: inodoro, lavatorio sencillo, bañera, bidé, realizada con tubo de polietileno reticulado (PE-X), "TERMOCONCEPT", para la red de agua fría y caliente que conecta la derivación particular o una de sus ramificaciones con cada uno de los aparatos sanitarios, con los diámetros necesarios para cada punto de servicio. Incluso llaves de paso de cuarto húmedo para el corte del suministro de agua, de latón,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</si>
  <si>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</si>
  <si>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</si>
  <si>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</si>
  <si>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</si>
  <si>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</si>
  <si>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</si>
  <si>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</si>
  <si>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mt37tmc405a</t>
  </si>
  <si>
    <t xml:space="preserve">Ud</t>
  </si>
  <si>
    <t xml:space="preserve">Material auxiliar para montaje y sujeción a la obra de las tuberías de polietileno reticulado de alta densidad (PE-Xb), "TERMOCONCEPT", de 16 mm de diámetro exterior.</t>
  </si>
  <si>
    <t xml:space="preserve">mt37tmc025ag</t>
  </si>
  <si>
    <t xml:space="preserve">m</t>
  </si>
  <si>
    <t xml:space="preserve">Tubo de polietileno reticulado de alta densidad (PE-Xb), de 16 mm de diámetro exterior y 1,8 mm de espesor "TERMOCONCEPT", según ISO 15875-2, con el precio incrementado el 30% en concepto de accesorios y piezas especiales.</t>
  </si>
  <si>
    <t xml:space="preserve">mt37tmc405b</t>
  </si>
  <si>
    <t xml:space="preserve">Ud</t>
  </si>
  <si>
    <t xml:space="preserve">Material auxiliar para montaje y sujeción a la obra de las tuberías de polietileno reticulado de alta densidad (PE-Xb), "TERMOCONCEPT", de 20 mm de diámetro exterior.</t>
  </si>
  <si>
    <t xml:space="preserve">mt37tmc025bg</t>
  </si>
  <si>
    <t xml:space="preserve">m</t>
  </si>
  <si>
    <t xml:space="preserve">Tubo de polietileno reticulado de alta densidad (PE-Xb), de 20 mm de diámetro exterior y 1,9 mm de espesor "TERMOCONCEPT", según ISO 15875-2, con el precio incrementado el 30% en concepto de accesorios y piezas especiales.</t>
  </si>
  <si>
    <t xml:space="preserve">mt37tmc405c</t>
  </si>
  <si>
    <t xml:space="preserve">Ud</t>
  </si>
  <si>
    <t xml:space="preserve">Material auxiliar para montaje y sujeción a la obra de las tuberías de polietileno reticulado de alta densidad (PE-Xb), "TERMOCONCEPT", de 25 mm de diámetro exterior.</t>
  </si>
  <si>
    <t xml:space="preserve">mt37tmc025cg</t>
  </si>
  <si>
    <t xml:space="preserve">m</t>
  </si>
  <si>
    <t xml:space="preserve">Tubo de polietileno reticulado de alta densidad (PE-Xb), de 25 mm de diámetro exterior y 2,3 mm de espesor "TERMOCONCEPT", según ISO 15875-2, con el precio incrementado el 30% en concepto de accesorios y piezas especiales.</t>
  </si>
  <si>
    <t xml:space="preserve">mt38tmc510b</t>
  </si>
  <si>
    <t xml:space="preserve">Ud</t>
  </si>
  <si>
    <t xml:space="preserve">Llave de corte de esfera, metálica, de 20 mm de diámetro, "TERMOCONCEPT", para unión Pressfitting</t>
  </si>
  <si>
    <t xml:space="preserve">mt38tmc515a</t>
  </si>
  <si>
    <t xml:space="preserve">Ud</t>
  </si>
  <si>
    <t xml:space="preserve">Mando oculto, "TERMOCONCEPT", para llave de esfera</t>
  </si>
  <si>
    <t xml:space="preserve">mt38tmc510c</t>
  </si>
  <si>
    <t xml:space="preserve">Ud</t>
  </si>
  <si>
    <t xml:space="preserve">Llave de corte de esfera, metálica, de 25 mm de diámetro, "TERMOCONCEPT", para unión Pressfitting</t>
  </si>
  <si>
    <t xml:space="preserve">Subtotal materiales:</t>
  </si>
  <si>
    <t xml:space="preserve">Mano de obra</t>
  </si>
  <si>
    <t xml:space="preserve">mo008</t>
  </si>
  <si>
    <t xml:space="preserve">h</t>
  </si>
  <si>
    <t xml:space="preserve">Operario plomero.</t>
  </si>
  <si>
    <t xml:space="preserve">mo107</t>
  </si>
  <si>
    <t xml:space="preserve">h</t>
  </si>
  <si>
    <t xml:space="preserve">Oficial plomero.</t>
  </si>
  <si>
    <t xml:space="preserve">Subtotal mano de obra:</t>
  </si>
  <si>
    <t xml:space="preserve">Herramientas</t>
  </si>
  <si>
    <t xml:space="preserve">%</t>
  </si>
  <si>
    <t xml:space="preserve">Herramientas</t>
  </si>
  <si>
    <t xml:space="preserve">Coste de mantenimiento decenal: S/. 119,69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</si>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</sst>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0.68" customWidth="1"/>
    <col min="4" max="4" width="7.65" customWidth="1"/>
    <col min="5" max="5" width="73.61" customWidth="1"/>
    <col min="6" max="6" width="12.58" customWidth="1"/>
    <col min="7" max="7" width="11.39"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13.5</v>
      </c>
      <c r="G10" s="12">
        <v>0.26</v>
      </c>
      <c r="H10" s="12">
        <f ca="1">ROUND(INDIRECT(ADDRESS(ROW()+(0), COLUMN()+(-2), 1))*INDIRECT(ADDRESS(ROW()+(0), COLUMN()+(-1), 1)), 2)</f>
        <v>3.51</v>
      </c>
    </row>
    <row r="11" spans="1:8" ht="34.50" thickBot="1" customHeight="1">
      <c r="A11" s="1" t="s">
        <v>15</v>
      </c>
      <c r="B11" s="1"/>
      <c r="C11" s="1"/>
      <c r="D11" s="10" t="s">
        <v>16</v>
      </c>
      <c r="E11" s="1" t="s">
        <v>17</v>
      </c>
      <c r="F11" s="11">
        <v>13.5</v>
      </c>
      <c r="G11" s="12">
        <v>6.63</v>
      </c>
      <c r="H11" s="12">
        <f ca="1">ROUND(INDIRECT(ADDRESS(ROW()+(0), COLUMN()+(-2), 1))*INDIRECT(ADDRESS(ROW()+(0), COLUMN()+(-1), 1)), 2)</f>
        <v>89.51</v>
      </c>
    </row>
    <row r="12" spans="1:8" ht="24.00" thickBot="1" customHeight="1">
      <c r="A12" s="1" t="s">
        <v>18</v>
      </c>
      <c r="B12" s="1"/>
      <c r="C12" s="1"/>
      <c r="D12" s="10" t="s">
        <v>19</v>
      </c>
      <c r="E12" s="1" t="s">
        <v>20</v>
      </c>
      <c r="F12" s="11">
        <v>13.9</v>
      </c>
      <c r="G12" s="12">
        <v>0.34</v>
      </c>
      <c r="H12" s="12">
        <f ca="1">ROUND(INDIRECT(ADDRESS(ROW()+(0), COLUMN()+(-2), 1))*INDIRECT(ADDRESS(ROW()+(0), COLUMN()+(-1), 1)), 2)</f>
        <v>4.73</v>
      </c>
    </row>
    <row r="13" spans="1:8" ht="34.50" thickBot="1" customHeight="1">
      <c r="A13" s="1" t="s">
        <v>21</v>
      </c>
      <c r="B13" s="1"/>
      <c r="C13" s="1"/>
      <c r="D13" s="10" t="s">
        <v>22</v>
      </c>
      <c r="E13" s="1" t="s">
        <v>23</v>
      </c>
      <c r="F13" s="11">
        <v>13.9</v>
      </c>
      <c r="G13" s="12">
        <v>9.08</v>
      </c>
      <c r="H13" s="12">
        <f ca="1">ROUND(INDIRECT(ADDRESS(ROW()+(0), COLUMN()+(-2), 1))*INDIRECT(ADDRESS(ROW()+(0), COLUMN()+(-1), 1)), 2)</f>
        <v>126.21</v>
      </c>
    </row>
    <row r="14" spans="1:8" ht="24.00" thickBot="1" customHeight="1">
      <c r="A14" s="1" t="s">
        <v>24</v>
      </c>
      <c r="B14" s="1"/>
      <c r="C14" s="1"/>
      <c r="D14" s="10" t="s">
        <v>25</v>
      </c>
      <c r="E14" s="1" t="s">
        <v>26</v>
      </c>
      <c r="F14" s="11">
        <v>8.5</v>
      </c>
      <c r="G14" s="12">
        <v>0.51</v>
      </c>
      <c r="H14" s="12">
        <f ca="1">ROUND(INDIRECT(ADDRESS(ROW()+(0), COLUMN()+(-2), 1))*INDIRECT(ADDRESS(ROW()+(0), COLUMN()+(-1), 1)), 2)</f>
        <v>4.34</v>
      </c>
    </row>
    <row r="15" spans="1:8" ht="34.50" thickBot="1" customHeight="1">
      <c r="A15" s="1" t="s">
        <v>27</v>
      </c>
      <c r="B15" s="1"/>
      <c r="C15" s="1"/>
      <c r="D15" s="10" t="s">
        <v>28</v>
      </c>
      <c r="E15" s="1" t="s">
        <v>29</v>
      </c>
      <c r="F15" s="11">
        <v>8.5</v>
      </c>
      <c r="G15" s="12">
        <v>13.3</v>
      </c>
      <c r="H15" s="12">
        <f ca="1">ROUND(INDIRECT(ADDRESS(ROW()+(0), COLUMN()+(-2), 1))*INDIRECT(ADDRESS(ROW()+(0), COLUMN()+(-1), 1)), 2)</f>
        <v>113.05</v>
      </c>
    </row>
    <row r="16" spans="1:8" ht="24.00" thickBot="1" customHeight="1">
      <c r="A16" s="1" t="s">
        <v>30</v>
      </c>
      <c r="B16" s="1"/>
      <c r="C16" s="1"/>
      <c r="D16" s="10" t="s">
        <v>31</v>
      </c>
      <c r="E16" s="1" t="s">
        <v>32</v>
      </c>
      <c r="F16" s="11">
        <v>1</v>
      </c>
      <c r="G16" s="12">
        <v>67.39</v>
      </c>
      <c r="H16" s="12">
        <f ca="1">ROUND(INDIRECT(ADDRESS(ROW()+(0), COLUMN()+(-2), 1))*INDIRECT(ADDRESS(ROW()+(0), COLUMN()+(-1), 1)), 2)</f>
        <v>67.39</v>
      </c>
    </row>
    <row r="17" spans="1:8" ht="13.50" thickBot="1" customHeight="1">
      <c r="A17" s="1" t="s">
        <v>33</v>
      </c>
      <c r="B17" s="1"/>
      <c r="C17" s="1"/>
      <c r="D17" s="10" t="s">
        <v>34</v>
      </c>
      <c r="E17" s="1" t="s">
        <v>35</v>
      </c>
      <c r="F17" s="11">
        <v>2</v>
      </c>
      <c r="G17" s="12">
        <v>34.64</v>
      </c>
      <c r="H17" s="12">
        <f ca="1">ROUND(INDIRECT(ADDRESS(ROW()+(0), COLUMN()+(-2), 1))*INDIRECT(ADDRESS(ROW()+(0), COLUMN()+(-1), 1)), 2)</f>
        <v>69.28</v>
      </c>
    </row>
    <row r="18" spans="1:8" ht="24.00" thickBot="1" customHeight="1">
      <c r="A18" s="1" t="s">
        <v>36</v>
      </c>
      <c r="B18" s="1"/>
      <c r="C18" s="1"/>
      <c r="D18" s="10" t="s">
        <v>37</v>
      </c>
      <c r="E18" s="1" t="s">
        <v>38</v>
      </c>
      <c r="F18" s="13">
        <v>1</v>
      </c>
      <c r="G18" s="14">
        <v>86.61</v>
      </c>
      <c r="H18" s="14">
        <f ca="1">ROUND(INDIRECT(ADDRESS(ROW()+(0), COLUMN()+(-2), 1))*INDIRECT(ADDRESS(ROW()+(0), COLUMN()+(-1), 1)), 2)</f>
        <v>86.61</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564.63</v>
      </c>
    </row>
    <row r="20" spans="1:8" ht="13.50" thickBot="1" customHeight="1">
      <c r="A20" s="15">
        <v>2</v>
      </c>
      <c r="B20" s="15"/>
      <c r="C20" s="15"/>
      <c r="D20" s="15"/>
      <c r="E20" s="18" t="s">
        <v>40</v>
      </c>
      <c r="F20" s="18"/>
      <c r="G20" s="15"/>
      <c r="H20" s="15"/>
    </row>
    <row r="21" spans="1:8" ht="13.50" thickBot="1" customHeight="1">
      <c r="A21" s="1" t="s">
        <v>41</v>
      </c>
      <c r="B21" s="1"/>
      <c r="C21" s="1"/>
      <c r="D21" s="10" t="s">
        <v>42</v>
      </c>
      <c r="E21" s="1" t="s">
        <v>43</v>
      </c>
      <c r="F21" s="11">
        <v>9.269</v>
      </c>
      <c r="G21" s="12">
        <v>32.35</v>
      </c>
      <c r="H21" s="12">
        <f ca="1">ROUND(INDIRECT(ADDRESS(ROW()+(0), COLUMN()+(-2), 1))*INDIRECT(ADDRESS(ROW()+(0), COLUMN()+(-1), 1)), 2)</f>
        <v>299.85</v>
      </c>
    </row>
    <row r="22" spans="1:8" ht="13.50" thickBot="1" customHeight="1">
      <c r="A22" s="1" t="s">
        <v>44</v>
      </c>
      <c r="B22" s="1"/>
      <c r="C22" s="1"/>
      <c r="D22" s="10" t="s">
        <v>45</v>
      </c>
      <c r="E22" s="1" t="s">
        <v>46</v>
      </c>
      <c r="F22" s="13">
        <v>9.269</v>
      </c>
      <c r="G22" s="14">
        <v>21.82</v>
      </c>
      <c r="H22" s="14">
        <f ca="1">ROUND(INDIRECT(ADDRESS(ROW()+(0), COLUMN()+(-2), 1))*INDIRECT(ADDRESS(ROW()+(0), COLUMN()+(-1), 1)), 2)</f>
        <v>202.25</v>
      </c>
    </row>
    <row r="23" spans="1:8" ht="13.50" thickBot="1" customHeight="1">
      <c r="A23" s="15"/>
      <c r="B23" s="15"/>
      <c r="C23" s="15"/>
      <c r="D23" s="15"/>
      <c r="E23" s="15"/>
      <c r="F23" s="9" t="s">
        <v>47</v>
      </c>
      <c r="G23" s="9"/>
      <c r="H23" s="17">
        <f ca="1">ROUND(SUM(INDIRECT(ADDRESS(ROW()+(-1), COLUMN()+(0), 1)),INDIRECT(ADDRESS(ROW()+(-2), COLUMN()+(0), 1))), 2)</f>
        <v>502.1</v>
      </c>
    </row>
    <row r="24" spans="1:8" ht="13.50" thickBot="1" customHeight="1">
      <c r="A24" s="15">
        <v>3</v>
      </c>
      <c r="B24" s="15"/>
      <c r="C24" s="15"/>
      <c r="D24" s="15"/>
      <c r="E24" s="18" t="s">
        <v>48</v>
      </c>
      <c r="F24" s="18"/>
      <c r="G24" s="15"/>
      <c r="H24" s="15"/>
    </row>
    <row r="25" spans="1:8" ht="13.50" thickBot="1" customHeight="1">
      <c r="A25" s="19"/>
      <c r="B25" s="19"/>
      <c r="C25" s="19"/>
      <c r="D25" s="20" t="s">
        <v>49</v>
      </c>
      <c r="E25" s="19" t="s">
        <v>50</v>
      </c>
      <c r="F25" s="13">
        <v>2</v>
      </c>
      <c r="G25" s="14">
        <f ca="1">ROUND(SUM(INDIRECT(ADDRESS(ROW()+(-2), COLUMN()+(1), 1)),INDIRECT(ADDRESS(ROW()+(-6), COLUMN()+(1), 1))), 2)</f>
        <v>1066.73</v>
      </c>
      <c r="H25" s="14">
        <f ca="1">ROUND(INDIRECT(ADDRESS(ROW()+(0), COLUMN()+(-2), 1))*INDIRECT(ADDRESS(ROW()+(0), COLUMN()+(-1), 1))/100, 2)</f>
        <v>21.33</v>
      </c>
    </row>
    <row r="26" spans="1:8" ht="13.50" thickBot="1" customHeight="1">
      <c r="A26" s="21" t="s">
        <v>51</v>
      </c>
      <c r="B26" s="21"/>
      <c r="C26" s="21"/>
      <c r="D26" s="22"/>
      <c r="E26" s="23"/>
      <c r="F26" s="24" t="s">
        <v>52</v>
      </c>
      <c r="G26" s="25"/>
      <c r="H26" s="26">
        <f ca="1">ROUND(SUM(INDIRECT(ADDRESS(ROW()+(-1), COLUMN()+(0), 1)),INDIRECT(ADDRESS(ROW()+(-3), COLUMN()+(0), 1)),INDIRECT(ADDRESS(ROW()+(-7), COLUMN()+(0), 1))), 2)</f>
        <v>1088.06</v>
      </c>
    </row>
  </sheetData>
  <mergeCells count="2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F19:G19"/>
    <mergeCell ref="A20:C20"/>
    <mergeCell ref="E20:F20"/>
    <mergeCell ref="A21:C21"/>
    <mergeCell ref="A22:C22"/>
    <mergeCell ref="A23:C23"/>
    <mergeCell ref="F23:G23"/>
    <mergeCell ref="A24:C24"/>
    <mergeCell ref="E24:F24"/>
    <mergeCell ref="A25:C25"/>
    <mergeCell ref="A26:E26"/>
    <mergeCell ref="F26:G26"/>
  </mergeCells>
  <pageMargins left="0.147638" right="0.147638" top="0.206693" bottom="0.206693" header="0.0" footer="0.0"/>
  <pageSetup paperSize="9" orientation="portrait"/>
  <rowBreaks count="0" manualBreakCount="0">
    </rowBreaks>
</worksheet>
</file>